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AD6AFB65-4996-4F61-89CE-C6C355F8A8BE}" xr6:coauthVersionLast="47" xr6:coauthVersionMax="47" xr10:uidLastSave="{00000000-0000-0000-0000-000000000000}"/>
  <bookViews>
    <workbookView xWindow="-120" yWindow="-120" windowWidth="29040" windowHeight="15840" tabRatio="833" activeTab="10" xr2:uid="{00000000-000D-0000-FFFF-FFFF00000000}"/>
  </bookViews>
  <sheets>
    <sheet name="Usluga" sheetId="2" r:id="rId1"/>
    <sheet name="BJ 300 FC" sheetId="1" r:id="rId2"/>
    <sheet name="BJ 973 EA" sheetId="3" r:id="rId3"/>
    <sheet name="BJ 547 EL" sheetId="11" r:id="rId4"/>
    <sheet name="BJ 938 BU" sheetId="12" r:id="rId5"/>
    <sheet name="BJ 257 CZ" sheetId="13" r:id="rId6"/>
    <sheet name="BJ 866 HK" sheetId="14" r:id="rId7"/>
    <sheet name="BJ 305 AN" sheetId="15" r:id="rId8"/>
    <sheet name="BJ 586 FP" sheetId="16" r:id="rId9"/>
    <sheet name="BJ 993 GB" sheetId="17" r:id="rId10"/>
    <sheet name="UKUPNO" sheetId="20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3" i="2"/>
  <c r="F36" i="13" l="1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37" i="17" l="1"/>
  <c r="D18" i="20" s="1"/>
  <c r="F37" i="16"/>
  <c r="D17" i="20" s="1"/>
  <c r="F37" i="15"/>
  <c r="D16" i="20" s="1"/>
  <c r="F37" i="14"/>
  <c r="D15" i="20" s="1"/>
  <c r="F37" i="13"/>
  <c r="D14" i="20" s="1"/>
  <c r="F37" i="12"/>
  <c r="D13" i="20" s="1"/>
  <c r="F37" i="11"/>
  <c r="D12" i="20" s="1"/>
  <c r="F37" i="3"/>
  <c r="D11" i="20" s="1"/>
  <c r="F4" i="2"/>
  <c r="D9" i="20" s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7" i="1" l="1"/>
  <c r="D10" i="20" s="1"/>
  <c r="D19" i="20" s="1"/>
</calcChain>
</file>

<file path=xl/sharedStrings.xml><?xml version="1.0" encoding="utf-8"?>
<sst xmlns="http://schemas.openxmlformats.org/spreadsheetml/2006/main" count="682" uniqueCount="101">
  <si>
    <t>Troškovnik rezervnih djelova za teretna vozila</t>
  </si>
  <si>
    <t>1.</t>
  </si>
  <si>
    <t>Lista troškova</t>
  </si>
  <si>
    <t>Redni       broj</t>
  </si>
  <si>
    <t>Naziv robe</t>
  </si>
  <si>
    <t>Jed. mjere</t>
  </si>
  <si>
    <t>Količina</t>
  </si>
  <si>
    <t>Cijene</t>
  </si>
  <si>
    <t>Vrijednost</t>
  </si>
  <si>
    <t>Disk pločice prednje</t>
  </si>
  <si>
    <t>2.</t>
  </si>
  <si>
    <t>kom</t>
  </si>
  <si>
    <t>3.</t>
  </si>
  <si>
    <t>Sijalice 24V 5W</t>
  </si>
  <si>
    <t>4.</t>
  </si>
  <si>
    <t>5.</t>
  </si>
  <si>
    <t>6.</t>
  </si>
  <si>
    <t>7.</t>
  </si>
  <si>
    <t>8.</t>
  </si>
  <si>
    <t>9.</t>
  </si>
  <si>
    <t>10.</t>
  </si>
  <si>
    <t>11.</t>
  </si>
  <si>
    <t>Sijalica 24V H3</t>
  </si>
  <si>
    <t>12.</t>
  </si>
  <si>
    <t>13.</t>
  </si>
  <si>
    <t>Metlice brisača</t>
  </si>
  <si>
    <t>14.</t>
  </si>
  <si>
    <t>15.</t>
  </si>
  <si>
    <t>16.</t>
  </si>
  <si>
    <t>Filter sušača zraka</t>
  </si>
  <si>
    <t>17.</t>
  </si>
  <si>
    <t>18.</t>
  </si>
  <si>
    <t>19.</t>
  </si>
  <si>
    <t>Sijalica 24V H1</t>
  </si>
  <si>
    <t>20.</t>
  </si>
  <si>
    <t>Filter ulja</t>
  </si>
  <si>
    <t>Filter goriva</t>
  </si>
  <si>
    <t>Ukupno</t>
  </si>
  <si>
    <t>Sijalica 24V H7</t>
  </si>
  <si>
    <t>Disk kočioni prednji</t>
  </si>
  <si>
    <t>Disk pločice zadnje</t>
  </si>
  <si>
    <t>Disk kočioni zadnji</t>
  </si>
  <si>
    <t>Filter separatora goriva</t>
  </si>
  <si>
    <t>Filter kabine</t>
  </si>
  <si>
    <t>Filter zraka motora</t>
  </si>
  <si>
    <t>Krajnik spone</t>
  </si>
  <si>
    <t>Selen balans poluge prednji</t>
  </si>
  <si>
    <t>Selen  balans poluge zadnji</t>
  </si>
  <si>
    <t>red.br.</t>
  </si>
  <si>
    <t>OPIS RADA/USLUGE</t>
  </si>
  <si>
    <t>Jedinica mjere</t>
  </si>
  <si>
    <t>Jedinična cijena bez PDV-a</t>
  </si>
  <si>
    <t>Ukupan iznos bez PDV-a</t>
  </si>
  <si>
    <t>6=4X5</t>
  </si>
  <si>
    <t>SAT</t>
  </si>
  <si>
    <t>UKUPNO:</t>
  </si>
  <si>
    <t>Ukupno: TROŠKOVNIK DIJELOVA + USLUGA</t>
  </si>
  <si>
    <t>Naziv</t>
  </si>
  <si>
    <t>Opis rada/Usluge</t>
  </si>
  <si>
    <t>Obloge kočione zadnje</t>
  </si>
  <si>
    <t>Bubanj kočioni zadnji</t>
  </si>
  <si>
    <t>Obloge kočione prednje</t>
  </si>
  <si>
    <t>Bubanj kočioni prednji</t>
  </si>
  <si>
    <t>AUTOMEHANIČARSKI I ELEKTRIČARSKI RADOVI</t>
  </si>
  <si>
    <t>MAN TGA</t>
  </si>
  <si>
    <t>BJ 300 FC</t>
  </si>
  <si>
    <t>Broj šasije: WMA24SZZ3CW164356</t>
  </si>
  <si>
    <t xml:space="preserve"> MERCEDES AXOR</t>
  </si>
  <si>
    <t>BJ 973 EA</t>
  </si>
  <si>
    <t>Broj šasije: WDB95050112272358</t>
  </si>
  <si>
    <t>MERCEDES 1829 AXOR</t>
  </si>
  <si>
    <t>BJ 547 EL</t>
  </si>
  <si>
    <t>Broj šasije: WDB9525031L437648</t>
  </si>
  <si>
    <t>VW LT</t>
  </si>
  <si>
    <t>BJ 938 BU</t>
  </si>
  <si>
    <t>Broj šasije: WV1ZZZ70ZWH129259</t>
  </si>
  <si>
    <t>MERCEDES 1823 ATEGO</t>
  </si>
  <si>
    <t>BJ 257 CZ</t>
  </si>
  <si>
    <t>Broj šasije: WDB9505011K874428</t>
  </si>
  <si>
    <t>FORD CARGO</t>
  </si>
  <si>
    <t>BJ 866 HK</t>
  </si>
  <si>
    <t>Broj šasije: NM0KKXTP6KHC95691</t>
  </si>
  <si>
    <t>MERCEDES 1314</t>
  </si>
  <si>
    <t>BJ 305 AN</t>
  </si>
  <si>
    <t>Broj šasije: WDB67050932K136534</t>
  </si>
  <si>
    <t>IVECO STRALIS 310</t>
  </si>
  <si>
    <t>BJ 586 FP</t>
  </si>
  <si>
    <t>Broj šasije: WJMA1VNH40C286526</t>
  </si>
  <si>
    <t>DAF</t>
  </si>
  <si>
    <t>BJ 993 GB</t>
  </si>
  <si>
    <t>Broj šasije: XLRAEM4100G057864</t>
  </si>
  <si>
    <t>Sijalice 24V 21W</t>
  </si>
  <si>
    <t>Sijalica 24V 1,2W</t>
  </si>
  <si>
    <t>Kugla vilice</t>
  </si>
  <si>
    <t>Krajnik letve volana</t>
  </si>
  <si>
    <t>Sijalice 12V 21W</t>
  </si>
  <si>
    <t>Sijalice 12V 5W</t>
  </si>
  <si>
    <t>Žarulja 12V 1,2W</t>
  </si>
  <si>
    <t>Sijalica 12V H3</t>
  </si>
  <si>
    <t>Sijalica 12V H1</t>
  </si>
  <si>
    <t>Sijalica 12V H7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</si>
</sst>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_k_n"/>
    <numFmt numFmtId="166" formatCode="#,##0.00\ &quot;kn&quot;"/>
    <numFmt numFmtId="167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2" borderId="1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7" fontId="7" fillId="0" borderId="9" xfId="0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167" fontId="0" fillId="3" borderId="1" xfId="1" applyNumberFormat="1" applyFont="1" applyFill="1" applyBorder="1" applyAlignment="1">
      <alignment horizontal="right"/>
    </xf>
    <xf numFmtId="167" fontId="0" fillId="3" borderId="1" xfId="1" applyNumberFormat="1" applyFont="1" applyFill="1" applyBorder="1"/>
    <xf numFmtId="167" fontId="1" fillId="3" borderId="1" xfId="1" applyNumberFormat="1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1967581</xdr:colOff>
      <xdr:row>4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967581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workbookViewId="0">
      <selection activeCell="F3" sqref="F3"/>
    </sheetView>
  </sheetViews>
  <sheetFormatPr defaultRowHeight="15" x14ac:dyDescent="0.25"/>
  <cols>
    <col min="1" max="1" width="5" style="2" customWidth="1"/>
    <col min="2" max="2" width="42.5703125" bestFit="1" customWidth="1"/>
    <col min="5" max="5" width="9.5703125" bestFit="1" customWidth="1"/>
    <col min="6" max="6" width="10.42578125" bestFit="1" customWidth="1"/>
    <col min="8" max="8" width="10.85546875" bestFit="1" customWidth="1"/>
  </cols>
  <sheetData>
    <row r="1" spans="1:6" ht="60" x14ac:dyDescent="0.25">
      <c r="A1" s="26" t="s">
        <v>48</v>
      </c>
      <c r="B1" s="19" t="s">
        <v>49</v>
      </c>
      <c r="C1" s="20" t="s">
        <v>50</v>
      </c>
      <c r="D1" s="20" t="s">
        <v>6</v>
      </c>
      <c r="E1" s="20" t="s">
        <v>51</v>
      </c>
      <c r="F1" s="20" t="s">
        <v>52</v>
      </c>
    </row>
    <row r="2" spans="1:6" x14ac:dyDescent="0.25">
      <c r="A2" s="21">
        <v>1</v>
      </c>
      <c r="B2" s="22">
        <v>2</v>
      </c>
      <c r="C2" s="22">
        <v>3</v>
      </c>
      <c r="D2" s="22">
        <v>4</v>
      </c>
      <c r="E2" s="22">
        <v>5</v>
      </c>
      <c r="F2" s="22" t="s">
        <v>53</v>
      </c>
    </row>
    <row r="3" spans="1:6" x14ac:dyDescent="0.25">
      <c r="A3" s="11" t="s">
        <v>1</v>
      </c>
      <c r="B3" s="23" t="s">
        <v>63</v>
      </c>
      <c r="C3" s="24" t="s">
        <v>54</v>
      </c>
      <c r="D3" s="24">
        <v>1</v>
      </c>
      <c r="E3" s="40"/>
      <c r="F3" s="39">
        <f>D3*E3</f>
        <v>0</v>
      </c>
    </row>
    <row r="4" spans="1:6" x14ac:dyDescent="0.25">
      <c r="A4" s="42" t="s">
        <v>55</v>
      </c>
      <c r="B4" s="43"/>
      <c r="C4" s="24"/>
      <c r="D4" s="24"/>
      <c r="E4" s="25"/>
      <c r="F4" s="41">
        <f>SUM(F3:F3)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6:F37"/>
  <sheetViews>
    <sheetView workbookViewId="0">
      <selection activeCell="O31" sqref="O31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88</v>
      </c>
    </row>
    <row r="11" spans="1:6" x14ac:dyDescent="0.25">
      <c r="A11" s="5"/>
      <c r="B11" s="17" t="s">
        <v>89</v>
      </c>
    </row>
    <row r="13" spans="1:6" x14ac:dyDescent="0.25">
      <c r="A13" s="17"/>
    </row>
    <row r="14" spans="1:6" x14ac:dyDescent="0.25">
      <c r="A14" s="17"/>
      <c r="B14" t="s">
        <v>90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D19"/>
  <sheetViews>
    <sheetView tabSelected="1" topLeftCell="A7" workbookViewId="0">
      <selection activeCell="D9" sqref="D9"/>
    </sheetView>
  </sheetViews>
  <sheetFormatPr defaultRowHeight="15" x14ac:dyDescent="0.25"/>
  <cols>
    <col min="3" max="3" width="47.140625" bestFit="1" customWidth="1"/>
    <col min="4" max="4" width="21.42578125" style="30" customWidth="1"/>
  </cols>
  <sheetData>
    <row r="4" spans="3:4" s="27" customFormat="1" ht="18.75" x14ac:dyDescent="0.3">
      <c r="C4" s="27" t="s">
        <v>56</v>
      </c>
      <c r="D4" s="29"/>
    </row>
    <row r="7" spans="3:4" ht="15.75" thickBot="1" x14ac:dyDescent="0.3"/>
    <row r="8" spans="3:4" ht="18.75" x14ac:dyDescent="0.25">
      <c r="C8" s="32" t="s">
        <v>57</v>
      </c>
      <c r="D8" s="33" t="s">
        <v>37</v>
      </c>
    </row>
    <row r="9" spans="3:4" ht="18.75" x14ac:dyDescent="0.25">
      <c r="C9" s="28" t="s">
        <v>58</v>
      </c>
      <c r="D9" s="37">
        <f>Usluga!F4</f>
        <v>0</v>
      </c>
    </row>
    <row r="10" spans="3:4" ht="18.75" x14ac:dyDescent="0.25">
      <c r="C10" s="28" t="s">
        <v>65</v>
      </c>
      <c r="D10" s="37">
        <f>'BJ 300 FC'!F37</f>
        <v>0</v>
      </c>
    </row>
    <row r="11" spans="3:4" ht="18.75" x14ac:dyDescent="0.25">
      <c r="C11" s="28" t="s">
        <v>68</v>
      </c>
      <c r="D11" s="37">
        <f>'BJ 973 EA'!F37</f>
        <v>0</v>
      </c>
    </row>
    <row r="12" spans="3:4" ht="18.75" x14ac:dyDescent="0.25">
      <c r="C12" s="28" t="s">
        <v>71</v>
      </c>
      <c r="D12" s="37">
        <f>'BJ 547 EL'!F37</f>
        <v>0</v>
      </c>
    </row>
    <row r="13" spans="3:4" ht="18.75" x14ac:dyDescent="0.25">
      <c r="C13" s="28" t="s">
        <v>74</v>
      </c>
      <c r="D13" s="37">
        <f>'BJ 938 BU'!F37</f>
        <v>0</v>
      </c>
    </row>
    <row r="14" spans="3:4" ht="18.75" x14ac:dyDescent="0.25">
      <c r="C14" s="28" t="s">
        <v>77</v>
      </c>
      <c r="D14" s="37">
        <f>'BJ 257 CZ'!F37</f>
        <v>0</v>
      </c>
    </row>
    <row r="15" spans="3:4" ht="18.75" x14ac:dyDescent="0.25">
      <c r="C15" s="28" t="s">
        <v>80</v>
      </c>
      <c r="D15" s="37">
        <f>'BJ 866 HK'!F37</f>
        <v>0</v>
      </c>
    </row>
    <row r="16" spans="3:4" ht="18.75" x14ac:dyDescent="0.25">
      <c r="C16" s="28" t="s">
        <v>83</v>
      </c>
      <c r="D16" s="37">
        <f>'BJ 305 AN'!F37</f>
        <v>0</v>
      </c>
    </row>
    <row r="17" spans="3:4" ht="18.75" x14ac:dyDescent="0.25">
      <c r="C17" s="28" t="s">
        <v>86</v>
      </c>
      <c r="D17" s="37">
        <f>'BJ 586 FP'!F37</f>
        <v>0</v>
      </c>
    </row>
    <row r="18" spans="3:4" ht="18.75" x14ac:dyDescent="0.25">
      <c r="C18" s="28" t="s">
        <v>89</v>
      </c>
      <c r="D18" s="37">
        <f>'BJ 993 GB'!F37</f>
        <v>0</v>
      </c>
    </row>
    <row r="19" spans="3:4" ht="21" x14ac:dyDescent="0.25">
      <c r="C19" s="31" t="s">
        <v>55</v>
      </c>
      <c r="D19" s="38">
        <f>SUM(D9:D18)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37"/>
  <sheetViews>
    <sheetView workbookViewId="0">
      <selection activeCell="B27" sqref="B2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64</v>
      </c>
    </row>
    <row r="11" spans="1:6" x14ac:dyDescent="0.25">
      <c r="A11" s="5"/>
      <c r="B11" s="17" t="s">
        <v>65</v>
      </c>
    </row>
    <row r="13" spans="1:6" x14ac:dyDescent="0.25">
      <c r="A13" s="17"/>
    </row>
    <row r="14" spans="1:6" x14ac:dyDescent="0.25">
      <c r="A14" s="17"/>
      <c r="B14" t="s">
        <v>66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37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5" t="s">
        <v>67</v>
      </c>
    </row>
    <row r="11" spans="1:6" x14ac:dyDescent="0.25">
      <c r="A11" s="5"/>
      <c r="B11" s="17" t="s">
        <v>68</v>
      </c>
    </row>
    <row r="13" spans="1:6" x14ac:dyDescent="0.25">
      <c r="A13" s="17"/>
    </row>
    <row r="14" spans="1:6" x14ac:dyDescent="0.25">
      <c r="A14" s="17"/>
      <c r="B14" t="s">
        <v>69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F37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70</v>
      </c>
    </row>
    <row r="11" spans="1:6" x14ac:dyDescent="0.25">
      <c r="A11" s="5"/>
      <c r="B11" s="17" t="s">
        <v>71</v>
      </c>
    </row>
    <row r="13" spans="1:6" x14ac:dyDescent="0.25">
      <c r="A13" s="17"/>
    </row>
    <row r="14" spans="1:6" x14ac:dyDescent="0.25">
      <c r="A14" s="17"/>
      <c r="B14" t="s">
        <v>72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37"/>
  <sheetViews>
    <sheetView workbookViewId="0">
      <selection activeCell="B23" sqref="B23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73</v>
      </c>
    </row>
    <row r="11" spans="1:6" x14ac:dyDescent="0.25">
      <c r="A11" s="5"/>
      <c r="B11" s="17" t="s">
        <v>74</v>
      </c>
    </row>
    <row r="13" spans="1:6" x14ac:dyDescent="0.25">
      <c r="A13" s="17"/>
    </row>
    <row r="14" spans="1:6" x14ac:dyDescent="0.25">
      <c r="A14" s="17"/>
      <c r="B14" t="s">
        <v>75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95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96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97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98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99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100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93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44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94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F37"/>
  <sheetViews>
    <sheetView workbookViewId="0">
      <selection activeCell="B18" sqref="B18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76</v>
      </c>
    </row>
    <row r="11" spans="1:6" x14ac:dyDescent="0.25">
      <c r="A11" s="5"/>
      <c r="B11" s="17" t="s">
        <v>77</v>
      </c>
    </row>
    <row r="13" spans="1:6" x14ac:dyDescent="0.25">
      <c r="A13" s="17"/>
    </row>
    <row r="14" spans="1:6" x14ac:dyDescent="0.25">
      <c r="A14" s="17"/>
      <c r="B14" t="s">
        <v>78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F37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79</v>
      </c>
    </row>
    <row r="11" spans="1:6" x14ac:dyDescent="0.25">
      <c r="A11" s="5"/>
      <c r="B11" s="17" t="s">
        <v>80</v>
      </c>
    </row>
    <row r="13" spans="1:6" x14ac:dyDescent="0.25">
      <c r="A13" s="17"/>
    </row>
    <row r="14" spans="1:6" x14ac:dyDescent="0.25">
      <c r="A14" s="17"/>
      <c r="B14" t="s">
        <v>81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F37"/>
  <sheetViews>
    <sheetView workbookViewId="0">
      <selection activeCell="B27" sqref="B2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82</v>
      </c>
    </row>
    <row r="11" spans="1:6" x14ac:dyDescent="0.25">
      <c r="A11" s="5"/>
      <c r="B11" s="17" t="s">
        <v>83</v>
      </c>
    </row>
    <row r="13" spans="1:6" x14ac:dyDescent="0.25">
      <c r="A13" s="17"/>
    </row>
    <row r="14" spans="1:6" x14ac:dyDescent="0.25">
      <c r="A14" s="17"/>
      <c r="B14" t="s">
        <v>84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F37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4" t="s">
        <v>0</v>
      </c>
      <c r="B6" s="44"/>
      <c r="C6" s="44"/>
      <c r="D6" s="44"/>
      <c r="E6" s="44"/>
      <c r="F6" s="44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85</v>
      </c>
    </row>
    <row r="11" spans="1:6" x14ac:dyDescent="0.25">
      <c r="A11" s="5"/>
      <c r="B11" s="17" t="s">
        <v>86</v>
      </c>
    </row>
    <row r="13" spans="1:6" x14ac:dyDescent="0.25">
      <c r="A13" s="17"/>
    </row>
    <row r="14" spans="1:6" x14ac:dyDescent="0.25">
      <c r="A14" s="17"/>
      <c r="B14" t="s">
        <v>87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92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Usluga</vt:lpstr>
      <vt:lpstr>BJ 300 FC</vt:lpstr>
      <vt:lpstr>BJ 973 EA</vt:lpstr>
      <vt:lpstr>BJ 547 EL</vt:lpstr>
      <vt:lpstr>BJ 938 BU</vt:lpstr>
      <vt:lpstr>BJ 257 CZ</vt:lpstr>
      <vt:lpstr>BJ 866 HK</vt:lpstr>
      <vt:lpstr>BJ 305 AN</vt:lpstr>
      <vt:lpstr>BJ 586 FP</vt:lpstr>
      <vt:lpstr>BJ 993 GB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2022-01-20T08:08:50Z</cp:lastPrinted>
  <dcterms:created xsi:type="dcterms:W3CDTF">2022-01-11T07:44:44Z</dcterms:created>
  <dcterms:modified xsi:type="dcterms:W3CDTF">2023-01-13T08:41:47Z</dcterms:modified>
</cp:coreProperties>
</file>