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eja\Desktop\BN-45-2022K GUME\"/>
    </mc:Choice>
  </mc:AlternateContent>
  <xr:revisionPtr revIDLastSave="0" documentId="13_ncr:1_{4B49AEBA-4AB1-4621-8581-6741B1F2073D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Troškovnik 1 - Komunalac" sheetId="4" r:id="rId1"/>
    <sheet name="Troškovnik 2 - Vodne usluge" sheetId="2" r:id="rId2"/>
    <sheet name="Opće karakteristik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94" i="2" l="1"/>
  <c r="I85" i="2"/>
  <c r="I79" i="2"/>
  <c r="I71" i="2"/>
  <c r="I66" i="2"/>
  <c r="I47" i="2"/>
  <c r="I22" i="2"/>
  <c r="I77" i="4"/>
  <c r="I65" i="4"/>
  <c r="I60" i="4"/>
  <c r="I70" i="4"/>
  <c r="I69" i="4"/>
  <c r="I71" i="4" s="1"/>
  <c r="I64" i="4"/>
  <c r="I59" i="4"/>
  <c r="I54" i="4"/>
  <c r="I53" i="4"/>
  <c r="I52" i="4"/>
  <c r="I51" i="4"/>
  <c r="I50" i="4"/>
  <c r="I49" i="4"/>
  <c r="I48" i="4"/>
  <c r="I47" i="4"/>
  <c r="I46" i="4"/>
  <c r="I45" i="4"/>
  <c r="I55" i="4" s="1"/>
  <c r="I40" i="4"/>
  <c r="I39" i="4"/>
  <c r="I38" i="4"/>
  <c r="I37" i="4"/>
  <c r="I35" i="4"/>
  <c r="I34" i="4"/>
  <c r="I41" i="4" s="1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26" i="4" s="1"/>
  <c r="I79" i="4" l="1"/>
  <c r="I59" i="2"/>
  <c r="I108" i="2" l="1"/>
  <c r="I107" i="2"/>
  <c r="I109" i="2" s="1"/>
  <c r="I101" i="2"/>
  <c r="I100" i="2"/>
  <c r="I99" i="2"/>
  <c r="I102" i="2" s="1"/>
  <c r="I93" i="2"/>
  <c r="I92" i="2"/>
  <c r="I91" i="2"/>
  <c r="I90" i="2"/>
  <c r="I84" i="2"/>
  <c r="I78" i="2"/>
  <c r="I77" i="2"/>
  <c r="I76" i="2"/>
  <c r="I70" i="2"/>
  <c r="I65" i="2"/>
  <c r="I64" i="2"/>
  <c r="I55" i="2"/>
  <c r="I60" i="2" s="1"/>
  <c r="I58" i="2"/>
  <c r="I57" i="2"/>
  <c r="I54" i="2"/>
  <c r="I53" i="2"/>
  <c r="I52" i="2"/>
  <c r="I51" i="2"/>
  <c r="I45" i="2"/>
  <c r="I44" i="2"/>
  <c r="I43" i="2"/>
  <c r="I42" i="2"/>
  <c r="I41" i="2"/>
  <c r="I40" i="2"/>
  <c r="I38" i="2"/>
  <c r="I36" i="2"/>
  <c r="I35" i="2"/>
  <c r="I34" i="2"/>
  <c r="I33" i="2"/>
  <c r="I21" i="2"/>
  <c r="I20" i="2"/>
  <c r="I19" i="2"/>
  <c r="I18" i="2"/>
  <c r="I17" i="2"/>
  <c r="I16" i="2"/>
  <c r="I15" i="2"/>
  <c r="I14" i="2"/>
  <c r="I13" i="2"/>
  <c r="I80" i="4" l="1"/>
  <c r="I81" i="4" s="1"/>
  <c r="I111" i="2" l="1"/>
  <c r="I112" i="2" s="1"/>
  <c r="I113" i="2" s="1"/>
</calcChain>
</file>

<file path=xl/sharedStrings.xml><?xml version="1.0" encoding="utf-8"?>
<sst xmlns="http://schemas.openxmlformats.org/spreadsheetml/2006/main" count="399" uniqueCount="156">
  <si>
    <t>Gume za teretna vozila N3 kategorije (NDM &gt; 12 tona)</t>
  </si>
  <si>
    <t>Dimenzija</t>
  </si>
  <si>
    <t>315/ 80 R 22.5</t>
  </si>
  <si>
    <t>prednja - 7.500</t>
  </si>
  <si>
    <t>zadnja pogonska - 11.500</t>
  </si>
  <si>
    <t>NDM (kg)</t>
  </si>
  <si>
    <t>Dopuštena nosivost
na osovinama (kg)</t>
  </si>
  <si>
    <t>Indeks</t>
  </si>
  <si>
    <t>M+S</t>
  </si>
  <si>
    <t>Vrsta gume</t>
  </si>
  <si>
    <t>Planirana
količina (kom)</t>
  </si>
  <si>
    <t>srednja - 7.500</t>
  </si>
  <si>
    <t>min 156/ 152 L</t>
  </si>
  <si>
    <t>prednja - 8.000</t>
  </si>
  <si>
    <t>315/ 70  R 22.5</t>
  </si>
  <si>
    <t>prednja</t>
  </si>
  <si>
    <t>zadnja pogonska</t>
  </si>
  <si>
    <t>12 R 22.5</t>
  </si>
  <si>
    <t>11.00 R 20</t>
  </si>
  <si>
    <t>srednja</t>
  </si>
  <si>
    <t>9.00 R 20</t>
  </si>
  <si>
    <t>Gume za teretna vozila N1 kategorije (NDM = 1 - 3.5 tone)</t>
  </si>
  <si>
    <t>195/ 70 R 15 C</t>
  </si>
  <si>
    <t>185/ 65 R 15</t>
  </si>
  <si>
    <t>M+S pahulja</t>
  </si>
  <si>
    <t>ljetna</t>
  </si>
  <si>
    <t>zadnja pogonska - 1.160</t>
  </si>
  <si>
    <t>prednja - 940</t>
  </si>
  <si>
    <t>min  92 T</t>
  </si>
  <si>
    <t>Gume za motorna vozila M1 kategorije</t>
  </si>
  <si>
    <t>165/ 70 R 14</t>
  </si>
  <si>
    <t>prednja - 780</t>
  </si>
  <si>
    <t>min 82 T</t>
  </si>
  <si>
    <t>175/ 65 R 14</t>
  </si>
  <si>
    <t>215/ 65 R 16 C</t>
  </si>
  <si>
    <t>205/ 55 R 16</t>
  </si>
  <si>
    <t>min 110/ 108 T</t>
  </si>
  <si>
    <t>min 91 H</t>
  </si>
  <si>
    <t>Gume za priključna vozila O2 kategorije (NDM = 0.75 - 3.5 tona)</t>
  </si>
  <si>
    <t>Gume za traktor na kotačima</t>
  </si>
  <si>
    <t>7.50 - 16</t>
  </si>
  <si>
    <t>6.00 - 16</t>
  </si>
  <si>
    <t>295/ 80 R 22.5</t>
  </si>
  <si>
    <t>Zračnica</t>
  </si>
  <si>
    <t>prednja - 1.000</t>
  </si>
  <si>
    <t>zadnja - 990</t>
  </si>
  <si>
    <t>prednja - 7.100</t>
  </si>
  <si>
    <t>11.00 R 22.5</t>
  </si>
  <si>
    <t>prednja - 5.500</t>
  </si>
  <si>
    <t>zadnja pogonska - 10.000</t>
  </si>
  <si>
    <t>srednja - 9.500</t>
  </si>
  <si>
    <t>prednja - 9.000</t>
  </si>
  <si>
    <t>zadnja pogonska - 9.000</t>
  </si>
  <si>
    <t>min 160/ 152 L</t>
  </si>
  <si>
    <t>235/ 65 R 16 C</t>
  </si>
  <si>
    <t>min 115/ 113 R</t>
  </si>
  <si>
    <t>225/ 65 R 16 C</t>
  </si>
  <si>
    <t>min 112/ 110 R</t>
  </si>
  <si>
    <t>185 R 14 C</t>
  </si>
  <si>
    <t>min 90 T</t>
  </si>
  <si>
    <t>prednja - 730</t>
  </si>
  <si>
    <t>zadnja - 785</t>
  </si>
  <si>
    <t>zadnja  - 785</t>
  </si>
  <si>
    <t>zadnja - 715</t>
  </si>
  <si>
    <t>prednja - 6.500</t>
  </si>
  <si>
    <t>zadnja - 6.500</t>
  </si>
  <si>
    <t>min 150/ 148 J</t>
  </si>
  <si>
    <t>Gume za priključna vozila O4 kategorije (NDM &gt; 10 tona)</t>
  </si>
  <si>
    <t>Gume za priključna vozila O2 kategorije (NDM = 0.75 - 3.5 tone)</t>
  </si>
  <si>
    <t>195 R 14 C</t>
  </si>
  <si>
    <t>min 106/ 104 R</t>
  </si>
  <si>
    <t>min 102/ 100 P</t>
  </si>
  <si>
    <t>Gume za radne strojeve</t>
  </si>
  <si>
    <t>148/ A8</t>
  </si>
  <si>
    <t>152/ A8</t>
  </si>
  <si>
    <t>Z - 16.9/ 28-12</t>
  </si>
  <si>
    <t>P - 12.5/ 80 R 18</t>
  </si>
  <si>
    <t>440/ 80-28</t>
  </si>
  <si>
    <t>156/ A8</t>
  </si>
  <si>
    <t>P - 6.00 x 16</t>
  </si>
  <si>
    <t>Z - 12.4 x 28</t>
  </si>
  <si>
    <t>Jedinična
cijena</t>
  </si>
  <si>
    <t>Indeks nosivosti za sve gume</t>
  </si>
  <si>
    <t>Indeks brzine za sve gume</t>
  </si>
  <si>
    <t>L</t>
  </si>
  <si>
    <t>DOT</t>
  </si>
  <si>
    <t>104/ 102 Q</t>
  </si>
  <si>
    <t>195/ 65 R 16 C</t>
  </si>
  <si>
    <t>ljetne</t>
  </si>
  <si>
    <t>104/ 102 S</t>
  </si>
  <si>
    <t>prednja - 706</t>
  </si>
  <si>
    <t>zadnja pogonska - 513</t>
  </si>
  <si>
    <t>6.50 x 16</t>
  </si>
  <si>
    <t>min 110/ 108 L</t>
  </si>
  <si>
    <t>155 R 13 C</t>
  </si>
  <si>
    <t>min 85/ 83 N</t>
  </si>
  <si>
    <t>Gume za priključna vozila O1 kategorije (NDM &lt; 0.75 tona)</t>
  </si>
  <si>
    <t>Max brzina (km/h)</t>
  </si>
  <si>
    <t>prednja - 1.650</t>
  </si>
  <si>
    <t>zadnja pogonska - 2.250</t>
  </si>
  <si>
    <t>215/ 70 R 15 C</t>
  </si>
  <si>
    <t>prednja - 1.850</t>
  </si>
  <si>
    <t>zadnja pogonska - 2.000</t>
  </si>
  <si>
    <t>min 104/ 102 R</t>
  </si>
  <si>
    <t>min 109/ 107 S</t>
  </si>
  <si>
    <t>165/ 65 R 14</t>
  </si>
  <si>
    <t>285/ 70 R 19.5</t>
  </si>
  <si>
    <t>Gume za priključna vozila O3 kategorije (NDM = 3.5 - 10 tona)</t>
  </si>
  <si>
    <t>11.5/ 80-15.3</t>
  </si>
  <si>
    <t>prednja - 3.800</t>
  </si>
  <si>
    <t>min 132</t>
  </si>
  <si>
    <t>prednja - 1.350</t>
  </si>
  <si>
    <t>zadnja - 1.350</t>
  </si>
  <si>
    <t>min 79 T</t>
  </si>
  <si>
    <t>155 R 13</t>
  </si>
  <si>
    <t>91/ 89 N</t>
  </si>
  <si>
    <t>PREDMET: Nabava auto guma</t>
  </si>
  <si>
    <t>Ponuditelj je dužan nuditi nove auto gume uvažavajući namjenu (vrstu vozila), dimenzije, minimalni indeks nosivosti i brzine, primjenu s obzirom na godišnje doba, vrstu transporta i poziciju (osovinu) na koju se guma montira, određene u tehničkoj specifikaciji.</t>
  </si>
  <si>
    <t>Sve  gume moraju imati informacijsku naljepnicu o europskom propisu o označavanju pneumatika – kategorizacija:
1. razina otpora kotrljanja (od A do D),
2. razina držanja na mokrom (od A do C),
3. razina vanjske buke koju emitiraju pneumatici – dvije crtice</t>
  </si>
  <si>
    <t>Profili guma za pogonske osovine vozila N3 kategorije
(Komunalac d.o.o. i Vodne usluge d.o.o.)
moraju biti konstruirani tako da zadovolje sljedeće uvjete:
1. rad u teškim radnim uvjetima,
2. visoka razina samoočišćenja od blata, snijega i kamenja,
3. velika otpornost i čvrstoća na otkidanje, zakidanje, proboje i posjekotine
Traženi profili: slika 1/ slika 2 ili jednakovrijedno</t>
  </si>
  <si>
    <t>Slika 1.</t>
  </si>
  <si>
    <t>Slika 2.</t>
  </si>
  <si>
    <t>Proizvođač</t>
  </si>
  <si>
    <t>Red.
broj</t>
  </si>
  <si>
    <t>Red
broj</t>
  </si>
  <si>
    <t>11.5 R 80</t>
  </si>
  <si>
    <t>UKUPNO</t>
  </si>
  <si>
    <t>PDV 25%</t>
  </si>
  <si>
    <t>UKUPNO SA PDV-OM</t>
  </si>
  <si>
    <t>215/70 R 15</t>
  </si>
  <si>
    <t>109/107 S</t>
  </si>
  <si>
    <t>205/65 R 16 C</t>
  </si>
  <si>
    <t>195/75 R16 C</t>
  </si>
  <si>
    <t>185 R14 C</t>
  </si>
  <si>
    <t>215/55 R17</t>
  </si>
  <si>
    <t>155/80 R13 79T</t>
  </si>
  <si>
    <t>215/60 R17 96 H</t>
  </si>
  <si>
    <t>156/152</t>
  </si>
  <si>
    <t>TROŠKOVNIK 1</t>
  </si>
  <si>
    <t>TROŠKOVNIK 2</t>
  </si>
  <si>
    <t>Auto gume za vozila</t>
  </si>
  <si>
    <t>Ukupno
(6*7)</t>
  </si>
  <si>
    <t>Ukupno
(7*8)</t>
  </si>
  <si>
    <t>2022. godine</t>
  </si>
  <si>
    <t>2022. godina</t>
  </si>
  <si>
    <t>Broj: BN-45-2022/K</t>
  </si>
  <si>
    <t>Ukupno za N3 kategoriju</t>
  </si>
  <si>
    <t>Ukupno za N1 kategoriju</t>
  </si>
  <si>
    <t>Ukupno za M1 kategoriju</t>
  </si>
  <si>
    <t>Ukupno za O2 kategoriju</t>
  </si>
  <si>
    <t>Ukupno za O1 kategoriju</t>
  </si>
  <si>
    <t>Ukupno za gume za traktor</t>
  </si>
  <si>
    <t>Ukupno za zračnice</t>
  </si>
  <si>
    <t>Ukupno za O4 kategoriju</t>
  </si>
  <si>
    <t>Ukupno za O3 kategoriju</t>
  </si>
  <si>
    <t>Ukupno za gume za radne strojeve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</si>
</sst>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n"/>
  </numFmts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4">
    <xf numFmtId="0" fontId="0" fillId="0" borderId="0" xfId="0"/>
    <xf numFmtId="0" fontId="1" fillId="0" borderId="0" xfId="0" applyFont="1"/>
    <xf numFmtId="0" fontId="0" fillId="3" borderId="1" xfId="0" applyFont="1" applyFill="1" applyBorder="1" applyAlignment="1">
      <alignment horizontal="center" wrapText="1"/>
    </xf>
    <xf numFmtId="0" fontId="0" fillId="3" borderId="2" xfId="0" applyFont="1" applyFill="1" applyBorder="1" applyAlignment="1">
      <alignment horizontal="center"/>
    </xf>
    <xf numFmtId="0" fontId="2" fillId="0" borderId="0" xfId="0" applyFont="1" applyAlignment="1">
      <alignment horizontal="justify"/>
    </xf>
    <xf numFmtId="0" fontId="0" fillId="0" borderId="0" xfId="0" applyFont="1"/>
    <xf numFmtId="0" fontId="1" fillId="0" borderId="0" xfId="0" applyFont="1" applyAlignment="1">
      <alignment horizontal="justify"/>
    </xf>
    <xf numFmtId="0" fontId="1" fillId="0" borderId="0" xfId="0" applyFont="1" applyAlignment="1">
      <alignment horizontal="justify" wrapText="1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5" xfId="0" applyFont="1" applyBorder="1"/>
    <xf numFmtId="4" fontId="1" fillId="0" borderId="5" xfId="0" applyNumberFormat="1" applyFont="1" applyBorder="1" applyAlignment="1"/>
    <xf numFmtId="4" fontId="1" fillId="0" borderId="0" xfId="0" applyNumberFormat="1" applyFont="1"/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4" fontId="0" fillId="0" borderId="1" xfId="0" applyNumberFormat="1" applyFont="1" applyBorder="1"/>
    <xf numFmtId="0" fontId="0" fillId="0" borderId="2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/>
    </xf>
    <xf numFmtId="2" fontId="0" fillId="0" borderId="0" xfId="0" applyNumberFormat="1" applyFont="1"/>
    <xf numFmtId="2" fontId="0" fillId="3" borderId="1" xfId="0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>
      <alignment vertical="center"/>
    </xf>
    <xf numFmtId="0" fontId="0" fillId="3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4" fontId="1" fillId="0" borderId="10" xfId="0" applyNumberFormat="1" applyFont="1" applyBorder="1" applyAlignment="1"/>
    <xf numFmtId="0" fontId="0" fillId="3" borderId="2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3" fontId="0" fillId="3" borderId="5" xfId="0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3" fontId="0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3" xfId="0" applyNumberFormat="1" applyFont="1" applyBorder="1"/>
    <xf numFmtId="0" fontId="0" fillId="0" borderId="3" xfId="0" applyFont="1" applyBorder="1"/>
    <xf numFmtId="0" fontId="0" fillId="0" borderId="19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4" fontId="0" fillId="0" borderId="19" xfId="0" applyNumberFormat="1" applyFont="1" applyBorder="1"/>
    <xf numFmtId="0" fontId="0" fillId="0" borderId="28" xfId="0" applyFont="1" applyBorder="1"/>
    <xf numFmtId="0" fontId="0" fillId="0" borderId="20" xfId="0" applyFont="1" applyBorder="1"/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" fontId="0" fillId="0" borderId="11" xfId="0" applyNumberFormat="1" applyFont="1" applyBorder="1"/>
    <xf numFmtId="0" fontId="0" fillId="0" borderId="21" xfId="0" applyFont="1" applyBorder="1"/>
    <xf numFmtId="4" fontId="0" fillId="0" borderId="2" xfId="0" applyNumberFormat="1" applyFont="1" applyBorder="1"/>
    <xf numFmtId="0" fontId="0" fillId="0" borderId="2" xfId="0" applyFont="1" applyBorder="1"/>
    <xf numFmtId="0" fontId="0" fillId="0" borderId="24" xfId="0" applyFont="1" applyBorder="1" applyAlignment="1">
      <alignment horizontal="left" vertical="center"/>
    </xf>
    <xf numFmtId="0" fontId="0" fillId="0" borderId="11" xfId="0" applyFont="1" applyBorder="1"/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3" fontId="0" fillId="0" borderId="37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left" vertical="center"/>
    </xf>
    <xf numFmtId="0" fontId="0" fillId="0" borderId="37" xfId="0" applyFont="1" applyFill="1" applyBorder="1" applyAlignment="1">
      <alignment horizontal="center" vertical="center"/>
    </xf>
    <xf numFmtId="4" fontId="0" fillId="0" borderId="37" xfId="0" applyNumberFormat="1" applyFont="1" applyBorder="1" applyAlignment="1">
      <alignment horizontal="right"/>
    </xf>
    <xf numFmtId="0" fontId="0" fillId="0" borderId="38" xfId="0" applyFont="1" applyBorder="1"/>
    <xf numFmtId="0" fontId="0" fillId="0" borderId="3" xfId="0" applyFont="1" applyBorder="1" applyAlignment="1">
      <alignment horizontal="left" vertical="center"/>
    </xf>
    <xf numFmtId="0" fontId="0" fillId="0" borderId="32" xfId="0" applyFont="1" applyBorder="1"/>
    <xf numFmtId="0" fontId="0" fillId="0" borderId="31" xfId="0" applyFont="1" applyBorder="1"/>
    <xf numFmtId="0" fontId="0" fillId="0" borderId="19" xfId="0" applyFont="1" applyBorder="1"/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center"/>
    </xf>
    <xf numFmtId="4" fontId="0" fillId="0" borderId="4" xfId="0" applyNumberFormat="1" applyFont="1" applyFill="1" applyBorder="1" applyAlignment="1">
      <alignment vertical="center"/>
    </xf>
    <xf numFmtId="0" fontId="0" fillId="0" borderId="37" xfId="0" applyFont="1" applyBorder="1" applyAlignment="1">
      <alignment horizontal="center"/>
    </xf>
    <xf numFmtId="0" fontId="0" fillId="0" borderId="37" xfId="0" applyFont="1" applyBorder="1"/>
    <xf numFmtId="0" fontId="0" fillId="0" borderId="38" xfId="0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9" xfId="0" applyFont="1" applyBorder="1" applyAlignment="1">
      <alignment horizontal="left"/>
    </xf>
    <xf numFmtId="0" fontId="0" fillId="0" borderId="19" xfId="0" applyFont="1" applyBorder="1" applyAlignment="1">
      <alignment horizontal="center"/>
    </xf>
    <xf numFmtId="4" fontId="0" fillId="0" borderId="19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0" fontId="0" fillId="0" borderId="34" xfId="0" applyFont="1" applyBorder="1" applyAlignment="1">
      <alignment horizontal="center" vertical="center"/>
    </xf>
    <xf numFmtId="3" fontId="0" fillId="0" borderId="2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left"/>
    </xf>
    <xf numFmtId="0" fontId="0" fillId="0" borderId="24" xfId="0" applyFont="1" applyBorder="1" applyAlignment="1">
      <alignment horizontal="center"/>
    </xf>
    <xf numFmtId="4" fontId="0" fillId="0" borderId="24" xfId="0" applyNumberFormat="1" applyFont="1" applyBorder="1" applyAlignment="1">
      <alignment horizontal="right"/>
    </xf>
    <xf numFmtId="0" fontId="0" fillId="0" borderId="14" xfId="0" applyFont="1" applyBorder="1"/>
    <xf numFmtId="0" fontId="0" fillId="0" borderId="37" xfId="0" applyFont="1" applyBorder="1" applyAlignment="1">
      <alignment horizontal="left"/>
    </xf>
    <xf numFmtId="0" fontId="0" fillId="0" borderId="36" xfId="0" applyFont="1" applyBorder="1" applyAlignment="1">
      <alignment horizontal="center"/>
    </xf>
    <xf numFmtId="3" fontId="0" fillId="0" borderId="37" xfId="0" applyNumberFormat="1" applyFont="1" applyBorder="1" applyAlignment="1">
      <alignment horizontal="center"/>
    </xf>
    <xf numFmtId="0" fontId="0" fillId="3" borderId="2" xfId="0" applyNumberFormat="1" applyFont="1" applyFill="1" applyBorder="1" applyAlignment="1">
      <alignment horizontal="center"/>
    </xf>
    <xf numFmtId="4" fontId="0" fillId="0" borderId="38" xfId="0" applyNumberFormat="1" applyFont="1" applyBorder="1" applyAlignment="1">
      <alignment horizontal="right"/>
    </xf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38" xfId="0" applyFont="1" applyBorder="1" applyAlignment="1">
      <alignment horizontal="center"/>
    </xf>
    <xf numFmtId="3" fontId="0" fillId="3" borderId="11" xfId="0" applyNumberFormat="1" applyFont="1" applyFill="1" applyBorder="1" applyAlignment="1">
      <alignment horizontal="center" vertical="center"/>
    </xf>
    <xf numFmtId="4" fontId="0" fillId="0" borderId="4" xfId="0" applyNumberFormat="1" applyFont="1" applyBorder="1" applyAlignment="1">
      <alignment horizontal="center"/>
    </xf>
    <xf numFmtId="4" fontId="0" fillId="0" borderId="37" xfId="0" applyNumberFormat="1" applyFont="1" applyBorder="1" applyAlignment="1">
      <alignment horizontal="center"/>
    </xf>
    <xf numFmtId="4" fontId="0" fillId="0" borderId="3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4" fontId="0" fillId="0" borderId="19" xfId="0" applyNumberFormat="1" applyFont="1" applyFill="1" applyBorder="1" applyAlignment="1">
      <alignment vertical="center"/>
    </xf>
    <xf numFmtId="4" fontId="0" fillId="0" borderId="1" xfId="0" applyNumberFormat="1" applyFont="1" applyFill="1" applyBorder="1" applyAlignment="1">
      <alignment vertical="center"/>
    </xf>
    <xf numFmtId="4" fontId="0" fillId="0" borderId="19" xfId="0" applyNumberFormat="1" applyFont="1" applyBorder="1" applyAlignment="1"/>
    <xf numFmtId="164" fontId="0" fillId="0" borderId="19" xfId="0" applyNumberFormat="1" applyFont="1" applyBorder="1"/>
    <xf numFmtId="164" fontId="0" fillId="0" borderId="2" xfId="0" applyNumberFormat="1" applyFont="1" applyBorder="1"/>
    <xf numFmtId="164" fontId="0" fillId="0" borderId="37" xfId="0" applyNumberFormat="1" applyFont="1" applyBorder="1"/>
    <xf numFmtId="164" fontId="0" fillId="0" borderId="3" xfId="0" applyNumberFormat="1" applyFont="1" applyBorder="1"/>
    <xf numFmtId="164" fontId="0" fillId="0" borderId="11" xfId="0" applyNumberFormat="1" applyFont="1" applyBorder="1"/>
    <xf numFmtId="4" fontId="0" fillId="0" borderId="19" xfId="0" applyNumberFormat="1" applyFont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2" borderId="0" xfId="0" applyFont="1" applyFill="1" applyAlignment="1">
      <alignment horizontal="left"/>
    </xf>
    <xf numFmtId="0" fontId="0" fillId="0" borderId="19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3" fontId="0" fillId="0" borderId="24" xfId="0" applyNumberFormat="1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64" fontId="0" fillId="3" borderId="5" xfId="0" applyNumberFormat="1" applyFont="1" applyFill="1" applyBorder="1" applyAlignment="1">
      <alignment horizontal="center" vertical="center" wrapText="1"/>
    </xf>
    <xf numFmtId="164" fontId="0" fillId="0" borderId="5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/>
    <xf numFmtId="0" fontId="0" fillId="0" borderId="0" xfId="0" applyFont="1" applyBorder="1" applyAlignment="1">
      <alignment horizontal="left"/>
    </xf>
    <xf numFmtId="164" fontId="0" fillId="3" borderId="1" xfId="0" applyNumberFormat="1" applyFont="1" applyFill="1" applyBorder="1" applyAlignment="1">
      <alignment horizontal="center" vertical="center" wrapText="1"/>
    </xf>
    <xf numFmtId="164" fontId="0" fillId="0" borderId="8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164" fontId="0" fillId="0" borderId="26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164" fontId="0" fillId="0" borderId="12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9" xfId="0" applyFont="1" applyFill="1" applyBorder="1" applyAlignment="1">
      <alignment vertical="center" wrapText="1"/>
    </xf>
    <xf numFmtId="164" fontId="0" fillId="0" borderId="19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center"/>
    </xf>
    <xf numFmtId="164" fontId="0" fillId="0" borderId="9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0" fillId="0" borderId="31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 wrapText="1"/>
    </xf>
    <xf numFmtId="164" fontId="0" fillId="0" borderId="37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3" fontId="0" fillId="0" borderId="37" xfId="0" applyNumberFormat="1" applyFont="1" applyFill="1" applyBorder="1" applyAlignment="1">
      <alignment horizontal="left" vertical="center"/>
    </xf>
    <xf numFmtId="164" fontId="0" fillId="0" borderId="38" xfId="0" applyNumberFormat="1" applyFont="1" applyBorder="1" applyAlignment="1">
      <alignment horizontal="center" vertical="center"/>
    </xf>
    <xf numFmtId="4" fontId="0" fillId="0" borderId="5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0" fillId="0" borderId="37" xfId="0" applyNumberFormat="1" applyFont="1" applyBorder="1"/>
    <xf numFmtId="0" fontId="0" fillId="0" borderId="2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 wrapText="1"/>
    </xf>
    <xf numFmtId="164" fontId="0" fillId="0" borderId="42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24" xfId="0" applyFont="1" applyBorder="1"/>
    <xf numFmtId="4" fontId="0" fillId="0" borderId="24" xfId="0" applyNumberFormat="1" applyFont="1" applyBorder="1" applyAlignment="1">
      <alignment vertical="center"/>
    </xf>
    <xf numFmtId="4" fontId="0" fillId="0" borderId="4" xfId="0" applyNumberFormat="1" applyFont="1" applyBorder="1" applyAlignment="1"/>
    <xf numFmtId="4" fontId="0" fillId="0" borderId="2" xfId="0" applyNumberFormat="1" applyFont="1" applyBorder="1" applyAlignment="1">
      <alignment horizontal="right"/>
    </xf>
    <xf numFmtId="4" fontId="0" fillId="0" borderId="24" xfId="0" applyNumberFormat="1" applyFont="1" applyBorder="1"/>
    <xf numFmtId="4" fontId="0" fillId="0" borderId="14" xfId="0" applyNumberFormat="1" applyFont="1" applyBorder="1" applyAlignment="1">
      <alignment horizontal="right"/>
    </xf>
    <xf numFmtId="4" fontId="0" fillId="0" borderId="38" xfId="0" applyNumberFormat="1" applyFont="1" applyBorder="1"/>
    <xf numFmtId="4" fontId="0" fillId="0" borderId="38" xfId="0" applyNumberFormat="1" applyFont="1" applyBorder="1" applyAlignment="1">
      <alignment horizontal="center"/>
    </xf>
    <xf numFmtId="4" fontId="0" fillId="0" borderId="38" xfId="0" applyNumberFormat="1" applyFont="1" applyBorder="1" applyAlignment="1">
      <alignment vertical="center"/>
    </xf>
    <xf numFmtId="164" fontId="0" fillId="0" borderId="38" xfId="0" applyNumberFormat="1" applyFont="1" applyBorder="1"/>
    <xf numFmtId="0" fontId="0" fillId="0" borderId="4" xfId="0" applyFont="1" applyBorder="1" applyAlignment="1">
      <alignment horizontal="center" vertical="center" wrapText="1"/>
    </xf>
    <xf numFmtId="2" fontId="0" fillId="0" borderId="9" xfId="0" applyNumberFormat="1" applyFont="1" applyBorder="1" applyAlignment="1">
      <alignment horizontal="center" vertical="center"/>
    </xf>
    <xf numFmtId="2" fontId="0" fillId="0" borderId="22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2" borderId="45" xfId="0" applyFont="1" applyFill="1" applyBorder="1" applyAlignment="1">
      <alignment horizontal="center" vertical="center"/>
    </xf>
    <xf numFmtId="0" fontId="0" fillId="2" borderId="46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2" fontId="0" fillId="0" borderId="5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164" fontId="0" fillId="0" borderId="24" xfId="0" applyNumberFormat="1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2" fontId="0" fillId="0" borderId="25" xfId="0" applyNumberFormat="1" applyFont="1" applyBorder="1" applyAlignment="1">
      <alignment horizontal="center" vertical="center"/>
    </xf>
    <xf numFmtId="2" fontId="0" fillId="0" borderId="26" xfId="0" applyNumberFormat="1" applyFont="1" applyBorder="1" applyAlignment="1">
      <alignment horizontal="center" vertical="center"/>
    </xf>
    <xf numFmtId="2" fontId="0" fillId="0" borderId="27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3" fontId="0" fillId="0" borderId="24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5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left"/>
    </xf>
    <xf numFmtId="0" fontId="0" fillId="0" borderId="34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3" fontId="0" fillId="0" borderId="2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0" fontId="0" fillId="2" borderId="43" xfId="0" applyFont="1" applyFill="1" applyBorder="1" applyAlignment="1">
      <alignment horizontal="center"/>
    </xf>
    <xf numFmtId="0" fontId="0" fillId="2" borderId="44" xfId="0" applyFont="1" applyFill="1" applyBorder="1" applyAlignment="1">
      <alignment horizontal="center"/>
    </xf>
    <xf numFmtId="0" fontId="0" fillId="2" borderId="46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2" borderId="0" xfId="0" applyFont="1" applyFill="1" applyAlignment="1">
      <alignment horizontal="left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2" xfId="0" applyNumberFormat="1" applyFont="1" applyBorder="1" applyAlignment="1">
      <alignment horizontal="right"/>
    </xf>
    <xf numFmtId="164" fontId="0" fillId="0" borderId="4" xfId="0" applyNumberFormat="1" applyFont="1" applyBorder="1" applyAlignment="1">
      <alignment horizontal="right"/>
    </xf>
    <xf numFmtId="164" fontId="0" fillId="0" borderId="3" xfId="0" applyNumberFormat="1" applyFont="1" applyBorder="1" applyAlignment="1">
      <alignment horizontal="right"/>
    </xf>
    <xf numFmtId="4" fontId="0" fillId="0" borderId="4" xfId="0" applyNumberFormat="1" applyFont="1" applyBorder="1" applyAlignment="1">
      <alignment horizontal="center"/>
    </xf>
    <xf numFmtId="4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/>
    </xf>
    <xf numFmtId="4" fontId="0" fillId="0" borderId="24" xfId="0" applyNumberFormat="1" applyFont="1" applyFill="1" applyBorder="1" applyAlignment="1">
      <alignment horizontal="right" vertical="center"/>
    </xf>
    <xf numFmtId="4" fontId="0" fillId="0" borderId="18" xfId="0" applyNumberFormat="1" applyFont="1" applyFill="1" applyBorder="1" applyAlignment="1">
      <alignment horizontal="right" vertical="center"/>
    </xf>
    <xf numFmtId="0" fontId="0" fillId="0" borderId="28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3" fontId="0" fillId="0" borderId="24" xfId="0" applyNumberFormat="1" applyFont="1" applyFill="1" applyBorder="1" applyAlignment="1">
      <alignment horizontal="center" vertical="center"/>
    </xf>
    <xf numFmtId="3" fontId="0" fillId="0" borderId="4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3" fontId="0" fillId="0" borderId="19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3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3" xfId="0" applyNumberFormat="1" applyFont="1" applyBorder="1" applyAlignment="1"/>
    <xf numFmtId="164" fontId="0" fillId="0" borderId="2" xfId="0" applyNumberFormat="1" applyFont="1" applyBorder="1" applyAlignment="1"/>
    <xf numFmtId="0" fontId="1" fillId="0" borderId="40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34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2" borderId="41" xfId="0" applyFont="1" applyFill="1" applyBorder="1" applyAlignment="1">
      <alignment horizontal="center"/>
    </xf>
    <xf numFmtId="0" fontId="0" fillId="0" borderId="30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2</xdr:col>
      <xdr:colOff>571500</xdr:colOff>
      <xdr:row>3</xdr:row>
      <xdr:rowOff>123825</xdr:rowOff>
    </xdr:to>
    <xdr:pic>
      <xdr:nvPicPr>
        <xdr:cNvPr id="2" name="Slika 1" descr="Komunalac d.o.o.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1857375" cy="63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3</xdr:col>
      <xdr:colOff>76200</xdr:colOff>
      <xdr:row>3</xdr:row>
      <xdr:rowOff>180975</xdr:rowOff>
    </xdr:to>
    <xdr:pic>
      <xdr:nvPicPr>
        <xdr:cNvPr id="4" name="Picture 3" descr="vodne-logo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19050"/>
          <a:ext cx="2019300" cy="762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1819275</xdr:colOff>
      <xdr:row>28</xdr:row>
      <xdr:rowOff>104775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943475"/>
          <a:ext cx="1819275" cy="31527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2533650</xdr:colOff>
      <xdr:row>13</xdr:row>
      <xdr:rowOff>19050</xdr:rowOff>
    </xdr:from>
    <xdr:to>
      <xdr:col>1</xdr:col>
      <xdr:colOff>4733925</xdr:colOff>
      <xdr:row>20</xdr:row>
      <xdr:rowOff>179705</xdr:rowOff>
    </xdr:to>
    <xdr:pic>
      <xdr:nvPicPr>
        <xdr:cNvPr id="3" name="Slika 2" descr="lmcr_l28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 b="23851"/>
        <a:stretch>
          <a:fillRect/>
        </a:stretch>
      </xdr:blipFill>
      <xdr:spPr>
        <a:xfrm>
          <a:off x="3143250" y="5153025"/>
          <a:ext cx="2200275" cy="14941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K82"/>
  <sheetViews>
    <sheetView showZeros="0" topLeftCell="A106" zoomScaleNormal="100" workbookViewId="0">
      <selection activeCell="L74" sqref="L74"/>
    </sheetView>
  </sheetViews>
  <sheetFormatPr defaultRowHeight="15" x14ac:dyDescent="0.25"/>
  <cols>
    <col min="1" max="1" width="5" customWidth="1"/>
    <col min="2" max="2" width="15.140625" customWidth="1"/>
    <col min="3" max="3" width="10.140625" customWidth="1"/>
    <col min="4" max="4" width="23.140625" customWidth="1"/>
    <col min="6" max="6" width="15" style="42" customWidth="1"/>
    <col min="7" max="7" width="9.7109375" style="42" customWidth="1"/>
    <col min="8" max="8" width="10.5703125" style="42" customWidth="1"/>
    <col min="9" max="9" width="12.5703125" style="42" customWidth="1"/>
    <col min="10" max="10" width="19.85546875" style="42" customWidth="1"/>
  </cols>
  <sheetData>
    <row r="5" spans="1:11" x14ac:dyDescent="0.25">
      <c r="A5" s="97" t="s">
        <v>145</v>
      </c>
    </row>
    <row r="6" spans="1:11" ht="15.75" x14ac:dyDescent="0.25">
      <c r="D6" s="237" t="s">
        <v>138</v>
      </c>
      <c r="E6" s="237"/>
      <c r="F6" s="237"/>
    </row>
    <row r="7" spans="1:11" ht="15.75" x14ac:dyDescent="0.25">
      <c r="D7" s="237" t="s">
        <v>140</v>
      </c>
      <c r="E7" s="237"/>
      <c r="F7" s="237"/>
    </row>
    <row r="9" spans="1:11" x14ac:dyDescent="0.25">
      <c r="A9" s="121" t="s">
        <v>0</v>
      </c>
      <c r="B9" s="121"/>
      <c r="C9" s="121"/>
      <c r="D9" s="121"/>
      <c r="E9" s="5"/>
      <c r="F9" s="134"/>
      <c r="G9" s="134"/>
      <c r="H9" s="135"/>
      <c r="I9" s="135"/>
      <c r="J9" s="134"/>
      <c r="K9" s="5"/>
    </row>
    <row r="10" spans="1:11" ht="33.75" customHeight="1" x14ac:dyDescent="0.25">
      <c r="A10" s="13" t="s">
        <v>123</v>
      </c>
      <c r="B10" s="14" t="s">
        <v>1</v>
      </c>
      <c r="C10" s="14" t="s">
        <v>5</v>
      </c>
      <c r="D10" s="13" t="s">
        <v>6</v>
      </c>
      <c r="E10" s="13" t="s">
        <v>9</v>
      </c>
      <c r="F10" s="13" t="s">
        <v>10</v>
      </c>
      <c r="G10" s="203" t="s">
        <v>81</v>
      </c>
      <c r="H10" s="204"/>
      <c r="I10" s="136" t="s">
        <v>141</v>
      </c>
      <c r="J10" s="13" t="s">
        <v>122</v>
      </c>
      <c r="K10" s="5"/>
    </row>
    <row r="11" spans="1:11" x14ac:dyDescent="0.25">
      <c r="A11" s="2">
        <v>1</v>
      </c>
      <c r="B11" s="28">
        <v>2</v>
      </c>
      <c r="C11" s="28">
        <v>3</v>
      </c>
      <c r="D11" s="2">
        <v>4</v>
      </c>
      <c r="E11" s="28">
        <v>5</v>
      </c>
      <c r="F11" s="13">
        <v>6</v>
      </c>
      <c r="G11" s="205">
        <v>7</v>
      </c>
      <c r="H11" s="206"/>
      <c r="I11" s="39">
        <v>8</v>
      </c>
      <c r="J11" s="14">
        <v>9</v>
      </c>
      <c r="K11" s="5"/>
    </row>
    <row r="12" spans="1:11" x14ac:dyDescent="0.25">
      <c r="A12" s="224">
        <v>1</v>
      </c>
      <c r="B12" s="207" t="s">
        <v>2</v>
      </c>
      <c r="C12" s="240">
        <v>25000</v>
      </c>
      <c r="D12" s="15" t="s">
        <v>13</v>
      </c>
      <c r="E12" s="123"/>
      <c r="F12" s="123">
        <v>4</v>
      </c>
      <c r="G12" s="209"/>
      <c r="H12" s="210"/>
      <c r="I12" s="137">
        <f>F12*G12</f>
        <v>0</v>
      </c>
      <c r="J12" s="123"/>
      <c r="K12" s="5"/>
    </row>
    <row r="13" spans="1:11" x14ac:dyDescent="0.25">
      <c r="A13" s="218"/>
      <c r="B13" s="194"/>
      <c r="C13" s="241"/>
      <c r="D13" s="15" t="s">
        <v>11</v>
      </c>
      <c r="E13" s="123"/>
      <c r="F13" s="123">
        <v>4</v>
      </c>
      <c r="G13" s="209"/>
      <c r="H13" s="210"/>
      <c r="I13" s="137">
        <f t="shared" ref="I13:I14" si="0">F13*G13</f>
        <v>0</v>
      </c>
      <c r="J13" s="123"/>
      <c r="K13" s="5"/>
    </row>
    <row r="14" spans="1:11" ht="15.75" thickBot="1" x14ac:dyDescent="0.3">
      <c r="A14" s="217"/>
      <c r="B14" s="208"/>
      <c r="C14" s="230"/>
      <c r="D14" s="51" t="s">
        <v>4</v>
      </c>
      <c r="E14" s="124" t="s">
        <v>8</v>
      </c>
      <c r="F14" s="129">
        <v>6</v>
      </c>
      <c r="G14" s="197"/>
      <c r="H14" s="198"/>
      <c r="I14" s="138">
        <f t="shared" si="0"/>
        <v>0</v>
      </c>
      <c r="J14" s="129"/>
      <c r="K14" s="5"/>
    </row>
    <row r="15" spans="1:11" x14ac:dyDescent="0.25">
      <c r="A15" s="216">
        <v>2</v>
      </c>
      <c r="B15" s="194" t="s">
        <v>14</v>
      </c>
      <c r="C15" s="229">
        <v>19000</v>
      </c>
      <c r="D15" s="139" t="s">
        <v>3</v>
      </c>
      <c r="E15" s="130"/>
      <c r="F15" s="128">
        <v>2</v>
      </c>
      <c r="G15" s="195"/>
      <c r="H15" s="196"/>
      <c r="I15" s="140">
        <f t="shared" ref="I15:I21" si="1">F15*G15</f>
        <v>0</v>
      </c>
      <c r="J15" s="122"/>
      <c r="K15" s="5"/>
    </row>
    <row r="16" spans="1:11" ht="15.75" thickBot="1" x14ac:dyDescent="0.3">
      <c r="A16" s="217"/>
      <c r="B16" s="194"/>
      <c r="C16" s="230"/>
      <c r="D16" s="51" t="s">
        <v>4</v>
      </c>
      <c r="E16" s="124" t="s">
        <v>8</v>
      </c>
      <c r="F16" s="126">
        <v>4</v>
      </c>
      <c r="G16" s="197"/>
      <c r="H16" s="198"/>
      <c r="I16" s="141">
        <f t="shared" si="1"/>
        <v>0</v>
      </c>
      <c r="J16" s="124"/>
      <c r="K16" s="5"/>
    </row>
    <row r="17" spans="1:11" x14ac:dyDescent="0.25">
      <c r="A17" s="216">
        <v>3</v>
      </c>
      <c r="B17" s="211" t="s">
        <v>42</v>
      </c>
      <c r="C17" s="229">
        <v>18000</v>
      </c>
      <c r="D17" s="139" t="s">
        <v>3</v>
      </c>
      <c r="E17" s="130"/>
      <c r="F17" s="128">
        <v>1</v>
      </c>
      <c r="G17" s="195"/>
      <c r="H17" s="196"/>
      <c r="I17" s="142">
        <f t="shared" si="1"/>
        <v>0</v>
      </c>
      <c r="J17" s="130"/>
      <c r="K17" s="5"/>
    </row>
    <row r="18" spans="1:11" ht="15.75" thickBot="1" x14ac:dyDescent="0.3">
      <c r="A18" s="217"/>
      <c r="B18" s="194"/>
      <c r="C18" s="230"/>
      <c r="D18" s="51" t="s">
        <v>4</v>
      </c>
      <c r="E18" s="124" t="s">
        <v>8</v>
      </c>
      <c r="F18" s="118">
        <v>1</v>
      </c>
      <c r="G18" s="197"/>
      <c r="H18" s="198"/>
      <c r="I18" s="138">
        <f t="shared" si="1"/>
        <v>0</v>
      </c>
      <c r="J18" s="124"/>
      <c r="K18" s="5"/>
    </row>
    <row r="19" spans="1:11" x14ac:dyDescent="0.25">
      <c r="A19" s="216">
        <v>4</v>
      </c>
      <c r="B19" s="216" t="s">
        <v>17</v>
      </c>
      <c r="C19" s="229">
        <v>18000</v>
      </c>
      <c r="D19" s="139" t="s">
        <v>15</v>
      </c>
      <c r="E19" s="130"/>
      <c r="F19" s="117">
        <v>1</v>
      </c>
      <c r="G19" s="195"/>
      <c r="H19" s="196"/>
      <c r="I19" s="140">
        <f t="shared" si="1"/>
        <v>0</v>
      </c>
      <c r="J19" s="130"/>
      <c r="K19" s="5"/>
    </row>
    <row r="20" spans="1:11" ht="15.75" thickBot="1" x14ac:dyDescent="0.3">
      <c r="A20" s="217"/>
      <c r="B20" s="217"/>
      <c r="C20" s="230"/>
      <c r="D20" s="51" t="s">
        <v>16</v>
      </c>
      <c r="E20" s="124" t="s">
        <v>8</v>
      </c>
      <c r="F20" s="118">
        <v>1</v>
      </c>
      <c r="G20" s="219"/>
      <c r="H20" s="220"/>
      <c r="I20" s="138">
        <f t="shared" si="1"/>
        <v>0</v>
      </c>
      <c r="J20" s="124"/>
      <c r="K20" s="5"/>
    </row>
    <row r="21" spans="1:11" x14ac:dyDescent="0.25">
      <c r="A21" s="216">
        <v>5</v>
      </c>
      <c r="B21" s="216" t="s">
        <v>18</v>
      </c>
      <c r="C21" s="229">
        <v>18000</v>
      </c>
      <c r="D21" s="139" t="s">
        <v>3</v>
      </c>
      <c r="E21" s="130"/>
      <c r="F21" s="117">
        <v>1</v>
      </c>
      <c r="G21" s="221"/>
      <c r="H21" s="222"/>
      <c r="I21" s="140">
        <f t="shared" si="1"/>
        <v>0</v>
      </c>
      <c r="J21" s="130"/>
      <c r="K21" s="5"/>
    </row>
    <row r="22" spans="1:11" x14ac:dyDescent="0.25">
      <c r="A22" s="218"/>
      <c r="B22" s="218"/>
      <c r="C22" s="241"/>
      <c r="D22" s="15" t="s">
        <v>19</v>
      </c>
      <c r="E22" s="123"/>
      <c r="F22" s="125">
        <v>1</v>
      </c>
      <c r="G22" s="209"/>
      <c r="H22" s="210"/>
      <c r="I22" s="143">
        <f t="shared" ref="I22:I23" si="2">F22*G22</f>
        <v>0</v>
      </c>
      <c r="J22" s="123"/>
      <c r="K22" s="5"/>
    </row>
    <row r="23" spans="1:11" ht="15.75" thickBot="1" x14ac:dyDescent="0.3">
      <c r="A23" s="217"/>
      <c r="B23" s="217"/>
      <c r="C23" s="230"/>
      <c r="D23" s="51" t="s">
        <v>4</v>
      </c>
      <c r="E23" s="124" t="s">
        <v>8</v>
      </c>
      <c r="F23" s="118">
        <v>1</v>
      </c>
      <c r="G23" s="197"/>
      <c r="H23" s="198"/>
      <c r="I23" s="138">
        <f t="shared" si="2"/>
        <v>0</v>
      </c>
      <c r="J23" s="124"/>
      <c r="K23" s="5"/>
    </row>
    <row r="24" spans="1:11" x14ac:dyDescent="0.25">
      <c r="A24" s="216">
        <v>6</v>
      </c>
      <c r="B24" s="216" t="s">
        <v>20</v>
      </c>
      <c r="C24" s="229">
        <v>13000</v>
      </c>
      <c r="D24" s="139" t="s">
        <v>15</v>
      </c>
      <c r="E24" s="130"/>
      <c r="F24" s="117">
        <v>1</v>
      </c>
      <c r="G24" s="195"/>
      <c r="H24" s="196"/>
      <c r="I24" s="140">
        <f>F24*G24</f>
        <v>0</v>
      </c>
      <c r="J24" s="130"/>
      <c r="K24" s="5"/>
    </row>
    <row r="25" spans="1:11" ht="15.75" thickBot="1" x14ac:dyDescent="0.3">
      <c r="A25" s="223"/>
      <c r="B25" s="223"/>
      <c r="C25" s="242"/>
      <c r="D25" s="15" t="s">
        <v>16</v>
      </c>
      <c r="E25" s="123" t="s">
        <v>8</v>
      </c>
      <c r="F25" s="180">
        <v>1</v>
      </c>
      <c r="G25" s="219"/>
      <c r="H25" s="220"/>
      <c r="I25" s="141">
        <f>F25*G25</f>
        <v>0</v>
      </c>
      <c r="J25" s="123"/>
      <c r="K25" s="5"/>
    </row>
    <row r="26" spans="1:11" ht="15.75" thickBot="1" x14ac:dyDescent="0.3">
      <c r="A26" s="5"/>
      <c r="B26" s="5"/>
      <c r="C26" s="5"/>
      <c r="D26" s="5"/>
      <c r="E26" s="5"/>
      <c r="F26" s="199" t="s">
        <v>146</v>
      </c>
      <c r="G26" s="200"/>
      <c r="H26" s="201"/>
      <c r="I26" s="182">
        <f>SUM(I12:I25)</f>
        <v>0</v>
      </c>
      <c r="J26" s="134"/>
      <c r="K26" s="5"/>
    </row>
    <row r="27" spans="1:11" x14ac:dyDescent="0.25">
      <c r="A27" s="5"/>
      <c r="B27" s="144"/>
      <c r="C27" s="238" t="s">
        <v>82</v>
      </c>
      <c r="D27" s="238"/>
      <c r="E27" s="238" t="s">
        <v>137</v>
      </c>
      <c r="F27" s="239"/>
      <c r="G27" s="134"/>
      <c r="H27" s="135"/>
      <c r="I27" s="135"/>
      <c r="J27" s="134"/>
      <c r="K27" s="5"/>
    </row>
    <row r="28" spans="1:11" x14ac:dyDescent="0.25">
      <c r="A28" s="5"/>
      <c r="B28" s="145"/>
      <c r="C28" s="238" t="s">
        <v>83</v>
      </c>
      <c r="D28" s="238"/>
      <c r="E28" s="238" t="s">
        <v>84</v>
      </c>
      <c r="F28" s="238"/>
      <c r="G28" s="134"/>
      <c r="H28" s="135"/>
      <c r="I28" s="135"/>
      <c r="J28" s="134"/>
      <c r="K28" s="5"/>
    </row>
    <row r="29" spans="1:11" x14ac:dyDescent="0.25">
      <c r="A29" s="5"/>
      <c r="B29" s="145"/>
      <c r="C29" s="238" t="s">
        <v>85</v>
      </c>
      <c r="D29" s="238"/>
      <c r="E29" s="238" t="s">
        <v>143</v>
      </c>
      <c r="F29" s="238"/>
      <c r="G29" s="134"/>
      <c r="H29" s="135"/>
      <c r="I29" s="135"/>
      <c r="J29" s="134"/>
      <c r="K29" s="5"/>
    </row>
    <row r="30" spans="1:11" x14ac:dyDescent="0.25">
      <c r="A30" s="5"/>
      <c r="B30" s="145"/>
      <c r="C30" s="145"/>
      <c r="D30" s="21"/>
      <c r="E30" s="5"/>
      <c r="F30" s="134"/>
      <c r="G30" s="134"/>
      <c r="H30" s="135"/>
      <c r="I30" s="135"/>
      <c r="J30" s="134"/>
      <c r="K30" s="5"/>
    </row>
    <row r="31" spans="1:11" x14ac:dyDescent="0.25">
      <c r="A31" s="121" t="s">
        <v>21</v>
      </c>
      <c r="B31" s="121"/>
      <c r="C31" s="121"/>
      <c r="D31" s="121"/>
      <c r="E31" s="5"/>
      <c r="F31" s="134"/>
      <c r="G31" s="134"/>
      <c r="H31" s="135"/>
      <c r="I31" s="135"/>
      <c r="J31" s="134"/>
      <c r="K31" s="5"/>
    </row>
    <row r="32" spans="1:11" ht="42.75" customHeight="1" x14ac:dyDescent="0.25">
      <c r="A32" s="13" t="s">
        <v>123</v>
      </c>
      <c r="B32" s="14" t="s">
        <v>1</v>
      </c>
      <c r="C32" s="14" t="s">
        <v>5</v>
      </c>
      <c r="D32" s="13" t="s">
        <v>6</v>
      </c>
      <c r="E32" s="13" t="s">
        <v>9</v>
      </c>
      <c r="F32" s="14" t="s">
        <v>7</v>
      </c>
      <c r="G32" s="13" t="s">
        <v>10</v>
      </c>
      <c r="H32" s="146" t="s">
        <v>81</v>
      </c>
      <c r="I32" s="146" t="s">
        <v>142</v>
      </c>
      <c r="J32" s="13" t="s">
        <v>122</v>
      </c>
      <c r="K32" s="5"/>
    </row>
    <row r="33" spans="1:11" x14ac:dyDescent="0.25">
      <c r="A33" s="2">
        <v>1</v>
      </c>
      <c r="B33" s="28">
        <v>2</v>
      </c>
      <c r="C33" s="28">
        <v>3</v>
      </c>
      <c r="D33" s="2">
        <v>4</v>
      </c>
      <c r="E33" s="28">
        <v>5</v>
      </c>
      <c r="F33" s="40">
        <v>6</v>
      </c>
      <c r="G33" s="13">
        <v>7</v>
      </c>
      <c r="H33" s="41">
        <v>8</v>
      </c>
      <c r="I33" s="41">
        <v>9</v>
      </c>
      <c r="J33" s="14">
        <v>10</v>
      </c>
      <c r="K33" s="5"/>
    </row>
    <row r="34" spans="1:11" ht="15.75" thickBot="1" x14ac:dyDescent="0.3">
      <c r="A34" s="129">
        <v>1</v>
      </c>
      <c r="B34" s="129" t="s">
        <v>22</v>
      </c>
      <c r="C34" s="131">
        <v>2680</v>
      </c>
      <c r="D34" s="129"/>
      <c r="E34" s="126" t="s">
        <v>8</v>
      </c>
      <c r="F34" s="129" t="s">
        <v>86</v>
      </c>
      <c r="G34" s="126">
        <v>1</v>
      </c>
      <c r="H34" s="147"/>
      <c r="I34" s="141">
        <f>G34*H34</f>
        <v>0</v>
      </c>
      <c r="J34" s="129"/>
      <c r="K34" s="5"/>
    </row>
    <row r="35" spans="1:11" x14ac:dyDescent="0.25">
      <c r="A35" s="235">
        <v>2</v>
      </c>
      <c r="B35" s="216" t="s">
        <v>87</v>
      </c>
      <c r="C35" s="229">
        <v>2700</v>
      </c>
      <c r="D35" s="122"/>
      <c r="E35" s="225" t="s">
        <v>24</v>
      </c>
      <c r="F35" s="122" t="s">
        <v>89</v>
      </c>
      <c r="G35" s="227">
        <v>4</v>
      </c>
      <c r="H35" s="212"/>
      <c r="I35" s="212">
        <f>G35*H35</f>
        <v>0</v>
      </c>
      <c r="J35" s="214"/>
      <c r="K35" s="5"/>
    </row>
    <row r="36" spans="1:11" ht="15.75" thickBot="1" x14ac:dyDescent="0.3">
      <c r="A36" s="236"/>
      <c r="B36" s="217"/>
      <c r="C36" s="230"/>
      <c r="D36" s="124"/>
      <c r="E36" s="226"/>
      <c r="F36" s="124"/>
      <c r="G36" s="228"/>
      <c r="H36" s="213"/>
      <c r="I36" s="213"/>
      <c r="J36" s="215"/>
      <c r="K36" s="5"/>
    </row>
    <row r="37" spans="1:11" x14ac:dyDescent="0.25">
      <c r="A37" s="216">
        <v>3</v>
      </c>
      <c r="B37" s="223" t="s">
        <v>129</v>
      </c>
      <c r="C37" s="229">
        <v>3300</v>
      </c>
      <c r="D37" s="130"/>
      <c r="E37" s="130" t="s">
        <v>25</v>
      </c>
      <c r="F37" s="130" t="s">
        <v>130</v>
      </c>
      <c r="G37" s="130">
        <v>1</v>
      </c>
      <c r="H37" s="140"/>
      <c r="I37" s="140">
        <f>G37*H37</f>
        <v>0</v>
      </c>
      <c r="J37" s="130"/>
      <c r="K37" s="5"/>
    </row>
    <row r="38" spans="1:11" ht="30.75" thickBot="1" x14ac:dyDescent="0.3">
      <c r="A38" s="217"/>
      <c r="B38" s="224"/>
      <c r="C38" s="230"/>
      <c r="D38" s="129"/>
      <c r="E38" s="148" t="s">
        <v>24</v>
      </c>
      <c r="F38" s="129"/>
      <c r="G38" s="129">
        <v>1</v>
      </c>
      <c r="H38" s="141"/>
      <c r="I38" s="141">
        <f>G38*H38</f>
        <v>0</v>
      </c>
      <c r="J38" s="129"/>
      <c r="K38" s="5"/>
    </row>
    <row r="39" spans="1:11" x14ac:dyDescent="0.25">
      <c r="A39" s="235">
        <v>3</v>
      </c>
      <c r="B39" s="216" t="s">
        <v>23</v>
      </c>
      <c r="C39" s="229">
        <v>1944</v>
      </c>
      <c r="D39" s="74" t="s">
        <v>90</v>
      </c>
      <c r="E39" s="128" t="s">
        <v>88</v>
      </c>
      <c r="F39" s="122" t="s">
        <v>28</v>
      </c>
      <c r="G39" s="128">
        <v>2</v>
      </c>
      <c r="H39" s="149"/>
      <c r="I39" s="142">
        <f>G39*H39</f>
        <v>0</v>
      </c>
      <c r="J39" s="150"/>
      <c r="K39" s="5"/>
    </row>
    <row r="40" spans="1:11" ht="30.75" thickBot="1" x14ac:dyDescent="0.3">
      <c r="A40" s="236"/>
      <c r="B40" s="217"/>
      <c r="C40" s="230"/>
      <c r="D40" s="81" t="s">
        <v>91</v>
      </c>
      <c r="E40" s="151" t="s">
        <v>24</v>
      </c>
      <c r="F40" s="181"/>
      <c r="G40" s="180">
        <v>2</v>
      </c>
      <c r="H40" s="147"/>
      <c r="I40" s="141">
        <f>G40*H40</f>
        <v>0</v>
      </c>
      <c r="J40" s="154"/>
      <c r="K40" s="5"/>
    </row>
    <row r="41" spans="1:11" ht="15.75" thickBot="1" x14ac:dyDescent="0.3">
      <c r="A41" s="5"/>
      <c r="B41" s="5"/>
      <c r="C41" s="5"/>
      <c r="D41" s="5"/>
      <c r="E41" s="5"/>
      <c r="F41" s="199" t="s">
        <v>147</v>
      </c>
      <c r="G41" s="200"/>
      <c r="H41" s="202"/>
      <c r="I41" s="172">
        <f>SUM(I34:I40)</f>
        <v>0</v>
      </c>
      <c r="J41" s="134"/>
      <c r="K41" s="5"/>
    </row>
    <row r="42" spans="1:11" x14ac:dyDescent="0.25">
      <c r="A42" s="121" t="s">
        <v>29</v>
      </c>
      <c r="B42" s="121"/>
      <c r="C42" s="121"/>
      <c r="D42" s="121"/>
      <c r="E42" s="5"/>
      <c r="F42" s="134"/>
      <c r="G42" s="134"/>
      <c r="H42" s="135"/>
      <c r="I42" s="135"/>
      <c r="J42" s="134"/>
      <c r="K42" s="5"/>
    </row>
    <row r="43" spans="1:11" ht="47.25" customHeight="1" x14ac:dyDescent="0.25">
      <c r="A43" s="13" t="s">
        <v>123</v>
      </c>
      <c r="B43" s="14" t="s">
        <v>1</v>
      </c>
      <c r="C43" s="14" t="s">
        <v>5</v>
      </c>
      <c r="D43" s="13" t="s">
        <v>6</v>
      </c>
      <c r="E43" s="13" t="s">
        <v>9</v>
      </c>
      <c r="F43" s="14" t="s">
        <v>7</v>
      </c>
      <c r="G43" s="13" t="s">
        <v>10</v>
      </c>
      <c r="H43" s="146" t="s">
        <v>81</v>
      </c>
      <c r="I43" s="146" t="s">
        <v>142</v>
      </c>
      <c r="J43" s="13" t="s">
        <v>122</v>
      </c>
      <c r="K43" s="5"/>
    </row>
    <row r="44" spans="1:11" ht="15.75" thickBot="1" x14ac:dyDescent="0.3">
      <c r="A44" s="2">
        <v>1</v>
      </c>
      <c r="B44" s="28">
        <v>2</v>
      </c>
      <c r="C44" s="28">
        <v>3</v>
      </c>
      <c r="D44" s="2">
        <v>4</v>
      </c>
      <c r="E44" s="28">
        <v>5</v>
      </c>
      <c r="F44" s="40">
        <v>6</v>
      </c>
      <c r="G44" s="13">
        <v>7</v>
      </c>
      <c r="H44" s="41">
        <v>8</v>
      </c>
      <c r="I44" s="41">
        <v>9</v>
      </c>
      <c r="J44" s="14">
        <v>10</v>
      </c>
      <c r="K44" s="5"/>
    </row>
    <row r="45" spans="1:11" ht="15.75" thickBot="1" x14ac:dyDescent="0.3">
      <c r="A45" s="120">
        <v>1</v>
      </c>
      <c r="B45" s="119" t="s">
        <v>34</v>
      </c>
      <c r="C45" s="127">
        <v>2960</v>
      </c>
      <c r="D45" s="88"/>
      <c r="E45" s="119" t="s">
        <v>8</v>
      </c>
      <c r="F45" s="119" t="s">
        <v>36</v>
      </c>
      <c r="G45" s="155">
        <v>1</v>
      </c>
      <c r="H45" s="156"/>
      <c r="I45" s="157">
        <f t="shared" ref="I45:I54" si="3">G45*H45</f>
        <v>0</v>
      </c>
      <c r="J45" s="158"/>
      <c r="K45" s="5"/>
    </row>
    <row r="46" spans="1:11" x14ac:dyDescent="0.25">
      <c r="A46" s="235">
        <v>2</v>
      </c>
      <c r="B46" s="216" t="s">
        <v>35</v>
      </c>
      <c r="C46" s="229">
        <v>1860</v>
      </c>
      <c r="D46" s="159" t="s">
        <v>44</v>
      </c>
      <c r="E46" s="128" t="s">
        <v>88</v>
      </c>
      <c r="F46" s="122" t="s">
        <v>37</v>
      </c>
      <c r="G46" s="128">
        <v>1</v>
      </c>
      <c r="H46" s="149"/>
      <c r="I46" s="160">
        <f t="shared" si="3"/>
        <v>0</v>
      </c>
      <c r="J46" s="150"/>
      <c r="K46" s="5"/>
    </row>
    <row r="47" spans="1:11" ht="30.75" thickBot="1" x14ac:dyDescent="0.3">
      <c r="A47" s="236"/>
      <c r="B47" s="217"/>
      <c r="C47" s="230"/>
      <c r="D47" s="161" t="s">
        <v>45</v>
      </c>
      <c r="E47" s="162" t="s">
        <v>24</v>
      </c>
      <c r="F47" s="152"/>
      <c r="G47" s="118">
        <v>1</v>
      </c>
      <c r="H47" s="153"/>
      <c r="I47" s="138">
        <f t="shared" si="3"/>
        <v>0</v>
      </c>
      <c r="J47" s="154"/>
      <c r="K47" s="5"/>
    </row>
    <row r="48" spans="1:11" x14ac:dyDescent="0.25">
      <c r="A48" s="235">
        <v>3</v>
      </c>
      <c r="B48" s="216" t="s">
        <v>33</v>
      </c>
      <c r="C48" s="229">
        <v>1445</v>
      </c>
      <c r="D48" s="74" t="s">
        <v>31</v>
      </c>
      <c r="E48" s="211" t="s">
        <v>24</v>
      </c>
      <c r="F48" s="122" t="s">
        <v>32</v>
      </c>
      <c r="G48" s="128">
        <v>4</v>
      </c>
      <c r="H48" s="149"/>
      <c r="I48" s="142">
        <f t="shared" si="3"/>
        <v>0</v>
      </c>
      <c r="J48" s="150"/>
      <c r="K48" s="5"/>
    </row>
    <row r="49" spans="1:11" ht="15.75" thickBot="1" x14ac:dyDescent="0.3">
      <c r="A49" s="236"/>
      <c r="B49" s="217"/>
      <c r="C49" s="230"/>
      <c r="D49" s="81" t="s">
        <v>62</v>
      </c>
      <c r="E49" s="208"/>
      <c r="F49" s="124"/>
      <c r="G49" s="118">
        <v>4</v>
      </c>
      <c r="H49" s="153"/>
      <c r="I49" s="138">
        <f t="shared" si="3"/>
        <v>0</v>
      </c>
      <c r="J49" s="154"/>
      <c r="K49" s="5"/>
    </row>
    <row r="50" spans="1:11" x14ac:dyDescent="0.25">
      <c r="A50" s="235">
        <v>4</v>
      </c>
      <c r="B50" s="216" t="s">
        <v>30</v>
      </c>
      <c r="C50" s="229">
        <v>1445</v>
      </c>
      <c r="D50" s="163" t="s">
        <v>31</v>
      </c>
      <c r="E50" s="130" t="s">
        <v>25</v>
      </c>
      <c r="F50" s="130" t="s">
        <v>32</v>
      </c>
      <c r="G50" s="117">
        <v>4</v>
      </c>
      <c r="H50" s="164"/>
      <c r="I50" s="140">
        <f t="shared" si="3"/>
        <v>0</v>
      </c>
      <c r="J50" s="165"/>
      <c r="K50" s="5"/>
    </row>
    <row r="51" spans="1:11" ht="15.75" thickBot="1" x14ac:dyDescent="0.3">
      <c r="A51" s="236"/>
      <c r="B51" s="217"/>
      <c r="C51" s="230"/>
      <c r="D51" s="166" t="s">
        <v>61</v>
      </c>
      <c r="E51" s="129"/>
      <c r="F51" s="129"/>
      <c r="G51" s="126">
        <v>4</v>
      </c>
      <c r="H51" s="147"/>
      <c r="I51" s="141">
        <f t="shared" si="3"/>
        <v>0</v>
      </c>
      <c r="J51" s="167"/>
      <c r="K51" s="5"/>
    </row>
    <row r="52" spans="1:11" ht="30.75" thickBot="1" x14ac:dyDescent="0.3">
      <c r="A52" s="62">
        <v>5</v>
      </c>
      <c r="B52" s="63" t="s">
        <v>30</v>
      </c>
      <c r="C52" s="63">
        <v>875</v>
      </c>
      <c r="D52" s="63"/>
      <c r="E52" s="168" t="s">
        <v>24</v>
      </c>
      <c r="F52" s="63" t="s">
        <v>32</v>
      </c>
      <c r="G52" s="66">
        <v>2</v>
      </c>
      <c r="H52" s="169"/>
      <c r="I52" s="169">
        <f t="shared" si="3"/>
        <v>0</v>
      </c>
      <c r="J52" s="170"/>
      <c r="K52" s="5"/>
    </row>
    <row r="53" spans="1:11" x14ac:dyDescent="0.25">
      <c r="A53" s="235">
        <v>6</v>
      </c>
      <c r="B53" s="223" t="s">
        <v>131</v>
      </c>
      <c r="C53" s="216">
        <v>2940</v>
      </c>
      <c r="D53" s="130"/>
      <c r="E53" s="132" t="s">
        <v>25</v>
      </c>
      <c r="F53" s="130"/>
      <c r="G53" s="117">
        <v>1</v>
      </c>
      <c r="H53" s="140"/>
      <c r="I53" s="140">
        <f t="shared" si="3"/>
        <v>0</v>
      </c>
      <c r="J53" s="165"/>
      <c r="K53" s="5"/>
    </row>
    <row r="54" spans="1:11" ht="30.75" thickBot="1" x14ac:dyDescent="0.3">
      <c r="A54" s="236"/>
      <c r="B54" s="232"/>
      <c r="C54" s="217"/>
      <c r="D54" s="59"/>
      <c r="E54" s="133" t="s">
        <v>24</v>
      </c>
      <c r="F54" s="179"/>
      <c r="G54" s="179">
        <v>1</v>
      </c>
      <c r="H54" s="141"/>
      <c r="I54" s="141">
        <f t="shared" si="3"/>
        <v>0</v>
      </c>
      <c r="J54" s="154"/>
      <c r="K54" s="5"/>
    </row>
    <row r="55" spans="1:11" ht="15.75" thickBot="1" x14ac:dyDescent="0.3">
      <c r="A55" s="5"/>
      <c r="B55" s="5"/>
      <c r="C55" s="5"/>
      <c r="D55" s="5"/>
      <c r="E55" s="5"/>
      <c r="F55" s="199" t="s">
        <v>148</v>
      </c>
      <c r="G55" s="200"/>
      <c r="H55" s="202"/>
      <c r="I55" s="172">
        <f>SUM(I45:I54)</f>
        <v>0</v>
      </c>
      <c r="J55" s="134"/>
      <c r="K55" s="5"/>
    </row>
    <row r="56" spans="1:11" x14ac:dyDescent="0.25">
      <c r="A56" s="121" t="s">
        <v>38</v>
      </c>
      <c r="B56" s="121"/>
      <c r="C56" s="121"/>
      <c r="D56" s="121"/>
      <c r="E56" s="5"/>
      <c r="F56" s="134"/>
      <c r="G56" s="134"/>
      <c r="H56" s="135"/>
      <c r="I56" s="135"/>
      <c r="J56" s="134"/>
      <c r="K56" s="5"/>
    </row>
    <row r="57" spans="1:11" ht="42" customHeight="1" x14ac:dyDescent="0.25">
      <c r="A57" s="13" t="s">
        <v>123</v>
      </c>
      <c r="B57" s="14" t="s">
        <v>1</v>
      </c>
      <c r="C57" s="14" t="s">
        <v>5</v>
      </c>
      <c r="D57" s="13" t="s">
        <v>6</v>
      </c>
      <c r="E57" s="13" t="s">
        <v>9</v>
      </c>
      <c r="F57" s="14" t="s">
        <v>7</v>
      </c>
      <c r="G57" s="13" t="s">
        <v>10</v>
      </c>
      <c r="H57" s="146" t="s">
        <v>81</v>
      </c>
      <c r="I57" s="146" t="s">
        <v>142</v>
      </c>
      <c r="J57" s="13" t="s">
        <v>122</v>
      </c>
      <c r="K57" s="5"/>
    </row>
    <row r="58" spans="1:11" ht="15.75" thickBot="1" x14ac:dyDescent="0.3">
      <c r="A58" s="2">
        <v>1</v>
      </c>
      <c r="B58" s="28">
        <v>2</v>
      </c>
      <c r="C58" s="28">
        <v>3</v>
      </c>
      <c r="D58" s="2">
        <v>4</v>
      </c>
      <c r="E58" s="28">
        <v>5</v>
      </c>
      <c r="F58" s="40">
        <v>6</v>
      </c>
      <c r="G58" s="13">
        <v>7</v>
      </c>
      <c r="H58" s="41">
        <v>8</v>
      </c>
      <c r="I58" s="41">
        <v>9</v>
      </c>
      <c r="J58" s="14">
        <v>10</v>
      </c>
      <c r="K58" s="5"/>
    </row>
    <row r="59" spans="1:11" ht="15.75" thickBot="1" x14ac:dyDescent="0.3">
      <c r="A59" s="62">
        <v>1</v>
      </c>
      <c r="B59" s="63" t="s">
        <v>92</v>
      </c>
      <c r="C59" s="64">
        <v>1966</v>
      </c>
      <c r="D59" s="171">
        <v>1034</v>
      </c>
      <c r="E59" s="63"/>
      <c r="F59" s="176" t="s">
        <v>93</v>
      </c>
      <c r="G59" s="176">
        <v>1</v>
      </c>
      <c r="H59" s="178"/>
      <c r="I59" s="178">
        <f>G59*H59</f>
        <v>0</v>
      </c>
      <c r="J59" s="170"/>
      <c r="K59" s="5"/>
    </row>
    <row r="60" spans="1:11" ht="15.75" thickBot="1" x14ac:dyDescent="0.3">
      <c r="A60" s="19"/>
      <c r="B60" s="19"/>
      <c r="C60" s="20"/>
      <c r="D60" s="145"/>
      <c r="E60" s="19"/>
      <c r="F60" s="199" t="s">
        <v>149</v>
      </c>
      <c r="G60" s="200"/>
      <c r="H60" s="202"/>
      <c r="I60" s="172">
        <f>SUM(I59)</f>
        <v>0</v>
      </c>
      <c r="J60" s="134"/>
      <c r="K60" s="5"/>
    </row>
    <row r="61" spans="1:11" x14ac:dyDescent="0.25">
      <c r="A61" s="121" t="s">
        <v>96</v>
      </c>
      <c r="B61" s="121"/>
      <c r="C61" s="121"/>
      <c r="D61" s="121"/>
      <c r="E61" s="5"/>
      <c r="F61" s="134"/>
      <c r="G61" s="134"/>
      <c r="H61" s="135"/>
      <c r="I61" s="135"/>
      <c r="J61" s="134"/>
      <c r="K61" s="5"/>
    </row>
    <row r="62" spans="1:11" ht="45" x14ac:dyDescent="0.25">
      <c r="A62" s="13" t="s">
        <v>123</v>
      </c>
      <c r="B62" s="14" t="s">
        <v>1</v>
      </c>
      <c r="C62" s="14" t="s">
        <v>5</v>
      </c>
      <c r="D62" s="13" t="s">
        <v>6</v>
      </c>
      <c r="E62" s="13" t="s">
        <v>9</v>
      </c>
      <c r="F62" s="14" t="s">
        <v>7</v>
      </c>
      <c r="G62" s="13" t="s">
        <v>10</v>
      </c>
      <c r="H62" s="146" t="s">
        <v>81</v>
      </c>
      <c r="I62" s="146" t="s">
        <v>142</v>
      </c>
      <c r="J62" s="13" t="s">
        <v>122</v>
      </c>
      <c r="K62" s="5"/>
    </row>
    <row r="63" spans="1:11" ht="15.75" thickBot="1" x14ac:dyDescent="0.3">
      <c r="A63" s="2">
        <v>1</v>
      </c>
      <c r="B63" s="28">
        <v>2</v>
      </c>
      <c r="C63" s="28">
        <v>3</v>
      </c>
      <c r="D63" s="2">
        <v>4</v>
      </c>
      <c r="E63" s="28">
        <v>5</v>
      </c>
      <c r="F63" s="40">
        <v>6</v>
      </c>
      <c r="G63" s="13">
        <v>7</v>
      </c>
      <c r="H63" s="41">
        <v>8</v>
      </c>
      <c r="I63" s="41">
        <v>9</v>
      </c>
      <c r="J63" s="14">
        <v>10</v>
      </c>
      <c r="K63" s="5"/>
    </row>
    <row r="64" spans="1:11" ht="15.75" thickBot="1" x14ac:dyDescent="0.3">
      <c r="A64" s="93">
        <v>1</v>
      </c>
      <c r="B64" s="63" t="s">
        <v>94</v>
      </c>
      <c r="C64" s="64">
        <v>750</v>
      </c>
      <c r="D64" s="92"/>
      <c r="E64" s="63"/>
      <c r="F64" s="176" t="s">
        <v>95</v>
      </c>
      <c r="G64" s="176">
        <v>1</v>
      </c>
      <c r="H64" s="178"/>
      <c r="I64" s="178">
        <f>G64*H64</f>
        <v>0</v>
      </c>
      <c r="J64" s="170"/>
      <c r="K64" s="5"/>
    </row>
    <row r="65" spans="1:11" ht="15.75" thickBot="1" x14ac:dyDescent="0.3">
      <c r="A65" s="19"/>
      <c r="B65" s="19"/>
      <c r="C65" s="20"/>
      <c r="D65" s="145"/>
      <c r="E65" s="19"/>
      <c r="F65" s="199" t="s">
        <v>150</v>
      </c>
      <c r="G65" s="200"/>
      <c r="H65" s="202"/>
      <c r="I65" s="172">
        <f>SUM(I64)</f>
        <v>0</v>
      </c>
      <c r="J65" s="134"/>
      <c r="K65" s="5"/>
    </row>
    <row r="66" spans="1:11" x14ac:dyDescent="0.25">
      <c r="A66" s="121" t="s">
        <v>39</v>
      </c>
      <c r="B66" s="121"/>
      <c r="C66" s="121"/>
      <c r="D66" s="121"/>
      <c r="E66" s="5"/>
      <c r="F66" s="134"/>
      <c r="G66" s="134"/>
      <c r="H66" s="135"/>
      <c r="I66" s="135"/>
      <c r="J66" s="134"/>
      <c r="K66" s="5"/>
    </row>
    <row r="67" spans="1:11" ht="45" x14ac:dyDescent="0.25">
      <c r="A67" s="13" t="s">
        <v>123</v>
      </c>
      <c r="B67" s="14" t="s">
        <v>1</v>
      </c>
      <c r="C67" s="14" t="s">
        <v>5</v>
      </c>
      <c r="D67" s="13" t="s">
        <v>97</v>
      </c>
      <c r="E67" s="13" t="s">
        <v>9</v>
      </c>
      <c r="F67" s="14" t="s">
        <v>7</v>
      </c>
      <c r="G67" s="13" t="s">
        <v>10</v>
      </c>
      <c r="H67" s="146" t="s">
        <v>81</v>
      </c>
      <c r="I67" s="146" t="s">
        <v>142</v>
      </c>
      <c r="J67" s="13" t="s">
        <v>122</v>
      </c>
      <c r="K67" s="5"/>
    </row>
    <row r="68" spans="1:11" ht="15.75" thickBot="1" x14ac:dyDescent="0.3">
      <c r="A68" s="2">
        <v>1</v>
      </c>
      <c r="B68" s="28">
        <v>2</v>
      </c>
      <c r="C68" s="28">
        <v>3</v>
      </c>
      <c r="D68" s="2">
        <v>4</v>
      </c>
      <c r="E68" s="28">
        <v>5</v>
      </c>
      <c r="F68" s="40">
        <v>6</v>
      </c>
      <c r="G68" s="13">
        <v>7</v>
      </c>
      <c r="H68" s="41">
        <v>8</v>
      </c>
      <c r="I68" s="41">
        <v>9</v>
      </c>
      <c r="J68" s="14">
        <v>10</v>
      </c>
      <c r="K68" s="5"/>
    </row>
    <row r="69" spans="1:11" ht="15.75" thickBot="1" x14ac:dyDescent="0.3">
      <c r="A69" s="62">
        <v>1</v>
      </c>
      <c r="B69" s="63" t="s">
        <v>40</v>
      </c>
      <c r="C69" s="64">
        <v>1300</v>
      </c>
      <c r="D69" s="77">
        <v>30</v>
      </c>
      <c r="E69" s="63"/>
      <c r="F69" s="63"/>
      <c r="G69" s="63">
        <v>2</v>
      </c>
      <c r="H69" s="169"/>
      <c r="I69" s="169">
        <f>G69*H69</f>
        <v>0</v>
      </c>
      <c r="J69" s="170"/>
      <c r="K69" s="5"/>
    </row>
    <row r="70" spans="1:11" ht="15.75" thickBot="1" x14ac:dyDescent="0.3">
      <c r="A70" s="62">
        <v>2</v>
      </c>
      <c r="B70" s="63" t="s">
        <v>41</v>
      </c>
      <c r="C70" s="63">
        <v>970</v>
      </c>
      <c r="D70" s="77">
        <v>18</v>
      </c>
      <c r="E70" s="63"/>
      <c r="F70" s="176"/>
      <c r="G70" s="176">
        <v>2</v>
      </c>
      <c r="H70" s="178"/>
      <c r="I70" s="178">
        <f>G70*H70</f>
        <v>0</v>
      </c>
      <c r="J70" s="170"/>
      <c r="K70" s="5"/>
    </row>
    <row r="71" spans="1:11" ht="15.75" thickBot="1" x14ac:dyDescent="0.3">
      <c r="A71" s="5"/>
      <c r="B71" s="5"/>
      <c r="C71" s="5"/>
      <c r="D71" s="5"/>
      <c r="E71" s="5"/>
      <c r="F71" s="199" t="s">
        <v>151</v>
      </c>
      <c r="G71" s="200"/>
      <c r="H71" s="202"/>
      <c r="I71" s="172">
        <f>SUM(I69:I70)</f>
        <v>0</v>
      </c>
      <c r="J71" s="134"/>
      <c r="K71" s="5"/>
    </row>
    <row r="72" spans="1:11" x14ac:dyDescent="0.25">
      <c r="A72" s="233" t="s">
        <v>43</v>
      </c>
      <c r="B72" s="234"/>
      <c r="C72" s="5"/>
      <c r="D72" s="5"/>
      <c r="E72" s="5"/>
      <c r="F72" s="134"/>
      <c r="G72" s="134"/>
      <c r="H72" s="135"/>
      <c r="I72" s="135"/>
      <c r="J72" s="134"/>
      <c r="K72" s="5"/>
    </row>
    <row r="73" spans="1:11" ht="45" x14ac:dyDescent="0.25">
      <c r="A73" s="13" t="s">
        <v>124</v>
      </c>
      <c r="B73" s="14" t="s">
        <v>1</v>
      </c>
      <c r="C73" s="14" t="s">
        <v>5</v>
      </c>
      <c r="D73" s="13" t="s">
        <v>97</v>
      </c>
      <c r="E73" s="13" t="s">
        <v>9</v>
      </c>
      <c r="F73" s="14" t="s">
        <v>7</v>
      </c>
      <c r="G73" s="13" t="s">
        <v>10</v>
      </c>
      <c r="H73" s="146" t="s">
        <v>81</v>
      </c>
      <c r="I73" s="146" t="s">
        <v>142</v>
      </c>
      <c r="J73" s="23"/>
      <c r="K73" s="5"/>
    </row>
    <row r="74" spans="1:11" ht="15.75" thickBot="1" x14ac:dyDescent="0.3">
      <c r="A74" s="2">
        <v>1</v>
      </c>
      <c r="B74" s="28">
        <v>2</v>
      </c>
      <c r="C74" s="28">
        <v>3</v>
      </c>
      <c r="D74" s="2">
        <v>4</v>
      </c>
      <c r="E74" s="28">
        <v>5</v>
      </c>
      <c r="F74" s="40">
        <v>6</v>
      </c>
      <c r="G74" s="13">
        <v>7</v>
      </c>
      <c r="H74" s="41">
        <v>8</v>
      </c>
      <c r="I74" s="103">
        <v>9</v>
      </c>
      <c r="J74" s="23"/>
      <c r="K74" s="5"/>
    </row>
    <row r="75" spans="1:11" ht="15.75" thickBot="1" x14ac:dyDescent="0.3">
      <c r="A75" s="93">
        <v>1</v>
      </c>
      <c r="B75" s="63" t="s">
        <v>20</v>
      </c>
      <c r="C75" s="78"/>
      <c r="D75" s="78"/>
      <c r="E75" s="78"/>
      <c r="F75" s="63"/>
      <c r="G75" s="63">
        <v>2</v>
      </c>
      <c r="H75" s="169">
        <v>85</v>
      </c>
      <c r="I75" s="172"/>
      <c r="J75" s="134"/>
      <c r="K75" s="5"/>
    </row>
    <row r="76" spans="1:11" ht="15.75" thickBot="1" x14ac:dyDescent="0.3">
      <c r="A76" s="93">
        <v>2</v>
      </c>
      <c r="B76" s="63" t="s">
        <v>18</v>
      </c>
      <c r="C76" s="78"/>
      <c r="D76" s="78"/>
      <c r="E76" s="78"/>
      <c r="F76" s="176"/>
      <c r="G76" s="176">
        <v>2</v>
      </c>
      <c r="H76" s="178">
        <v>100</v>
      </c>
      <c r="I76" s="183"/>
      <c r="J76" s="134"/>
      <c r="K76" s="5"/>
    </row>
    <row r="77" spans="1:11" ht="15.75" thickBot="1" x14ac:dyDescent="0.3">
      <c r="A77" s="22"/>
      <c r="B77" s="19"/>
      <c r="C77" s="21"/>
      <c r="D77" s="21"/>
      <c r="E77" s="21"/>
      <c r="F77" s="199" t="s">
        <v>152</v>
      </c>
      <c r="G77" s="200"/>
      <c r="H77" s="202"/>
      <c r="I77" s="172">
        <f>SUM(I75:I76)</f>
        <v>0</v>
      </c>
      <c r="J77" s="134"/>
      <c r="K77" s="5"/>
    </row>
    <row r="78" spans="1:11" x14ac:dyDescent="0.25">
      <c r="A78" s="5"/>
      <c r="B78" s="5"/>
      <c r="C78" s="5"/>
      <c r="D78" s="5"/>
      <c r="E78" s="5"/>
      <c r="F78" s="134"/>
      <c r="G78" s="134"/>
      <c r="H78" s="135"/>
      <c r="I78" s="135"/>
      <c r="J78" s="134"/>
      <c r="K78" s="5"/>
    </row>
    <row r="79" spans="1:11" x14ac:dyDescent="0.25">
      <c r="A79" s="5"/>
      <c r="B79" s="5"/>
      <c r="C79" s="5"/>
      <c r="D79" s="5"/>
      <c r="E79" s="5"/>
      <c r="F79" s="231" t="s">
        <v>126</v>
      </c>
      <c r="G79" s="231"/>
      <c r="H79" s="231"/>
      <c r="I79" s="173">
        <f>I26+I41+I55+I60+I65+I71+I77</f>
        <v>0</v>
      </c>
      <c r="J79" s="174"/>
      <c r="K79" s="5"/>
    </row>
    <row r="80" spans="1:11" x14ac:dyDescent="0.25">
      <c r="A80" s="5"/>
      <c r="B80" s="5"/>
      <c r="C80" s="5"/>
      <c r="D80" s="5"/>
      <c r="E80" s="5"/>
      <c r="F80" s="231" t="s">
        <v>127</v>
      </c>
      <c r="G80" s="231"/>
      <c r="H80" s="231"/>
      <c r="I80" s="173">
        <f>I79*25%</f>
        <v>0</v>
      </c>
      <c r="J80" s="174"/>
      <c r="K80" s="5"/>
    </row>
    <row r="81" spans="1:11" x14ac:dyDescent="0.25">
      <c r="A81" s="5"/>
      <c r="B81" s="5"/>
      <c r="C81" s="5"/>
      <c r="D81" s="5"/>
      <c r="E81" s="5"/>
      <c r="F81" s="231" t="s">
        <v>128</v>
      </c>
      <c r="G81" s="231"/>
      <c r="H81" s="231"/>
      <c r="I81" s="173">
        <f>SUM(I79:I80)</f>
        <v>0</v>
      </c>
      <c r="J81" s="174"/>
      <c r="K81" s="5"/>
    </row>
    <row r="82" spans="1:11" ht="15.75" x14ac:dyDescent="0.25">
      <c r="A82" s="1"/>
      <c r="B82" s="1"/>
      <c r="C82" s="1"/>
      <c r="D82" s="1"/>
      <c r="E82" s="1"/>
      <c r="F82" s="37"/>
      <c r="G82" s="37"/>
      <c r="H82" s="38"/>
      <c r="I82" s="38"/>
      <c r="J82" s="37"/>
    </row>
  </sheetData>
  <mergeCells count="80">
    <mergeCell ref="B46:B47"/>
    <mergeCell ref="B48:B49"/>
    <mergeCell ref="B50:B51"/>
    <mergeCell ref="C46:C47"/>
    <mergeCell ref="C48:C49"/>
    <mergeCell ref="C50:C51"/>
    <mergeCell ref="A24:A25"/>
    <mergeCell ref="A35:A36"/>
    <mergeCell ref="A37:A38"/>
    <mergeCell ref="A39:A40"/>
    <mergeCell ref="A46:A47"/>
    <mergeCell ref="A12:A14"/>
    <mergeCell ref="A15:A16"/>
    <mergeCell ref="A17:A18"/>
    <mergeCell ref="A19:A20"/>
    <mergeCell ref="A21:A23"/>
    <mergeCell ref="D6:F6"/>
    <mergeCell ref="D7:F7"/>
    <mergeCell ref="E27:F27"/>
    <mergeCell ref="E28:F28"/>
    <mergeCell ref="E29:F29"/>
    <mergeCell ref="C27:D27"/>
    <mergeCell ref="C28:D28"/>
    <mergeCell ref="C29:D29"/>
    <mergeCell ref="C12:C14"/>
    <mergeCell ref="C15:C16"/>
    <mergeCell ref="C17:C18"/>
    <mergeCell ref="C19:C20"/>
    <mergeCell ref="C21:C23"/>
    <mergeCell ref="C24:C25"/>
    <mergeCell ref="F79:H79"/>
    <mergeCell ref="F80:H80"/>
    <mergeCell ref="F81:H81"/>
    <mergeCell ref="E48:E49"/>
    <mergeCell ref="B53:B54"/>
    <mergeCell ref="A72:B72"/>
    <mergeCell ref="A48:A49"/>
    <mergeCell ref="A50:A51"/>
    <mergeCell ref="A53:A54"/>
    <mergeCell ref="C53:C54"/>
    <mergeCell ref="F55:H55"/>
    <mergeCell ref="F60:H60"/>
    <mergeCell ref="F65:H65"/>
    <mergeCell ref="F71:H71"/>
    <mergeCell ref="F77:H77"/>
    <mergeCell ref="I35:I36"/>
    <mergeCell ref="J35:J36"/>
    <mergeCell ref="B19:B20"/>
    <mergeCell ref="B21:B23"/>
    <mergeCell ref="G19:H19"/>
    <mergeCell ref="G20:H20"/>
    <mergeCell ref="G21:H21"/>
    <mergeCell ref="G22:H22"/>
    <mergeCell ref="G23:H23"/>
    <mergeCell ref="G25:H25"/>
    <mergeCell ref="B35:B36"/>
    <mergeCell ref="E35:E36"/>
    <mergeCell ref="G35:G36"/>
    <mergeCell ref="H35:H36"/>
    <mergeCell ref="B24:B25"/>
    <mergeCell ref="C35:C36"/>
    <mergeCell ref="G10:H10"/>
    <mergeCell ref="G11:H11"/>
    <mergeCell ref="B12:B14"/>
    <mergeCell ref="G12:H12"/>
    <mergeCell ref="G13:H13"/>
    <mergeCell ref="G14:H14"/>
    <mergeCell ref="B15:B16"/>
    <mergeCell ref="G15:H15"/>
    <mergeCell ref="G16:H16"/>
    <mergeCell ref="F26:H26"/>
    <mergeCell ref="F41:H41"/>
    <mergeCell ref="B17:B18"/>
    <mergeCell ref="G17:H17"/>
    <mergeCell ref="G18:H18"/>
    <mergeCell ref="B37:B38"/>
    <mergeCell ref="B39:B40"/>
    <mergeCell ref="C37:C38"/>
    <mergeCell ref="C39:C40"/>
    <mergeCell ref="G24:H24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K113"/>
  <sheetViews>
    <sheetView showZeros="0" tabSelected="1" topLeftCell="A37" zoomScaleNormal="100" workbookViewId="0">
      <selection activeCell="G8" sqref="G8"/>
    </sheetView>
  </sheetViews>
  <sheetFormatPr defaultColWidth="22.28515625" defaultRowHeight="15.75" x14ac:dyDescent="0.25"/>
  <cols>
    <col min="1" max="1" width="5.28515625" style="1" customWidth="1"/>
    <col min="2" max="2" width="15.140625" style="1" customWidth="1"/>
    <col min="3" max="3" width="9" style="1" customWidth="1"/>
    <col min="4" max="4" width="23.28515625" style="1" customWidth="1"/>
    <col min="5" max="5" width="8.42578125" style="1" customWidth="1"/>
    <col min="6" max="6" width="15" style="1" customWidth="1"/>
    <col min="7" max="7" width="9" style="1" customWidth="1"/>
    <col min="8" max="8" width="10.7109375" style="1" customWidth="1"/>
    <col min="9" max="9" width="13.28515625" style="1" customWidth="1"/>
    <col min="10" max="10" width="20.42578125" style="1" customWidth="1"/>
    <col min="11" max="16384" width="22.28515625" style="1"/>
  </cols>
  <sheetData>
    <row r="5" spans="1:10" x14ac:dyDescent="0.25">
      <c r="A5" s="99" t="s">
        <v>145</v>
      </c>
    </row>
    <row r="6" spans="1:10" x14ac:dyDescent="0.25">
      <c r="D6" s="237" t="s">
        <v>139</v>
      </c>
      <c r="E6" s="237"/>
      <c r="F6" s="237"/>
      <c r="G6" s="237"/>
    </row>
    <row r="7" spans="1:10" x14ac:dyDescent="0.25">
      <c r="D7" s="237" t="s">
        <v>140</v>
      </c>
      <c r="E7" s="237"/>
      <c r="F7" s="237"/>
      <c r="G7" s="237"/>
    </row>
    <row r="8" spans="1:10" x14ac:dyDescent="0.25">
      <c r="D8" s="98"/>
      <c r="E8" s="98"/>
      <c r="F8" s="98"/>
      <c r="G8" s="98"/>
    </row>
    <row r="10" spans="1:10" x14ac:dyDescent="0.25">
      <c r="A10" s="252" t="s">
        <v>0</v>
      </c>
      <c r="B10" s="252"/>
      <c r="C10" s="252"/>
      <c r="D10" s="252"/>
      <c r="E10" s="5"/>
      <c r="F10" s="5"/>
      <c r="G10" s="5"/>
      <c r="H10" s="5"/>
      <c r="I10" s="5"/>
      <c r="J10" s="5"/>
    </row>
    <row r="11" spans="1:10" ht="47.25" customHeight="1" x14ac:dyDescent="0.25">
      <c r="A11" s="13" t="s">
        <v>124</v>
      </c>
      <c r="B11" s="14" t="s">
        <v>1</v>
      </c>
      <c r="C11" s="14" t="s">
        <v>5</v>
      </c>
      <c r="D11" s="13" t="s">
        <v>6</v>
      </c>
      <c r="E11" s="13" t="s">
        <v>9</v>
      </c>
      <c r="F11" s="14" t="s">
        <v>7</v>
      </c>
      <c r="G11" s="13" t="s">
        <v>10</v>
      </c>
      <c r="H11" s="13" t="s">
        <v>81</v>
      </c>
      <c r="I11" s="13" t="s">
        <v>142</v>
      </c>
      <c r="J11" s="13" t="s">
        <v>122</v>
      </c>
    </row>
    <row r="12" spans="1:10" ht="15" customHeight="1" thickBot="1" x14ac:dyDescent="0.3">
      <c r="A12" s="36">
        <v>1</v>
      </c>
      <c r="B12" s="3">
        <v>2</v>
      </c>
      <c r="C12" s="3">
        <v>3</v>
      </c>
      <c r="D12" s="36">
        <v>4</v>
      </c>
      <c r="E12" s="3">
        <v>5</v>
      </c>
      <c r="F12" s="3">
        <v>6</v>
      </c>
      <c r="G12" s="36">
        <v>7</v>
      </c>
      <c r="H12" s="3">
        <v>8</v>
      </c>
      <c r="I12" s="3">
        <v>9</v>
      </c>
      <c r="J12" s="3">
        <v>10</v>
      </c>
    </row>
    <row r="13" spans="1:10" ht="17.25" customHeight="1" x14ac:dyDescent="0.25">
      <c r="A13" s="235">
        <v>1</v>
      </c>
      <c r="B13" s="253" t="s">
        <v>2</v>
      </c>
      <c r="C13" s="281">
        <v>26000</v>
      </c>
      <c r="D13" s="45" t="s">
        <v>3</v>
      </c>
      <c r="E13" s="46"/>
      <c r="F13" s="211" t="s">
        <v>12</v>
      </c>
      <c r="G13" s="47">
        <v>1</v>
      </c>
      <c r="H13" s="48"/>
      <c r="I13" s="48">
        <f t="shared" ref="I13:I21" si="0">G13*H13</f>
        <v>0</v>
      </c>
      <c r="J13" s="49"/>
    </row>
    <row r="14" spans="1:10" ht="17.25" customHeight="1" x14ac:dyDescent="0.25">
      <c r="A14" s="302"/>
      <c r="B14" s="231"/>
      <c r="C14" s="303"/>
      <c r="D14" s="15" t="s">
        <v>50</v>
      </c>
      <c r="E14" s="29"/>
      <c r="F14" s="194"/>
      <c r="G14" s="30">
        <v>1</v>
      </c>
      <c r="H14" s="16"/>
      <c r="I14" s="16">
        <f t="shared" si="0"/>
        <v>0</v>
      </c>
      <c r="J14" s="50"/>
    </row>
    <row r="15" spans="1:10" ht="17.25" customHeight="1" thickBot="1" x14ac:dyDescent="0.3">
      <c r="A15" s="236"/>
      <c r="B15" s="232"/>
      <c r="C15" s="282"/>
      <c r="D15" s="51" t="s">
        <v>4</v>
      </c>
      <c r="E15" s="52" t="s">
        <v>8</v>
      </c>
      <c r="F15" s="208"/>
      <c r="G15" s="53">
        <v>1</v>
      </c>
      <c r="H15" s="54"/>
      <c r="I15" s="54">
        <f t="shared" si="0"/>
        <v>0</v>
      </c>
      <c r="J15" s="55"/>
    </row>
    <row r="16" spans="1:10" ht="17.25" customHeight="1" x14ac:dyDescent="0.25">
      <c r="A16" s="235">
        <v>2</v>
      </c>
      <c r="B16" s="253" t="s">
        <v>17</v>
      </c>
      <c r="C16" s="281">
        <v>18000</v>
      </c>
      <c r="D16" s="45" t="s">
        <v>51</v>
      </c>
      <c r="E16" s="46"/>
      <c r="F16" s="253" t="s">
        <v>53</v>
      </c>
      <c r="G16" s="47">
        <v>1</v>
      </c>
      <c r="H16" s="48"/>
      <c r="I16" s="48">
        <f t="shared" si="0"/>
        <v>0</v>
      </c>
      <c r="J16" s="49"/>
    </row>
    <row r="17" spans="1:10" ht="17.25" customHeight="1" thickBot="1" x14ac:dyDescent="0.3">
      <c r="A17" s="236"/>
      <c r="B17" s="232"/>
      <c r="C17" s="282"/>
      <c r="D17" s="51" t="s">
        <v>52</v>
      </c>
      <c r="E17" s="52" t="s">
        <v>8</v>
      </c>
      <c r="F17" s="232"/>
      <c r="G17" s="53">
        <v>1</v>
      </c>
      <c r="H17" s="54"/>
      <c r="I17" s="54">
        <f t="shared" si="0"/>
        <v>0</v>
      </c>
      <c r="J17" s="55"/>
    </row>
    <row r="18" spans="1:10" ht="17.25" customHeight="1" x14ac:dyDescent="0.25">
      <c r="A18" s="265">
        <v>3</v>
      </c>
      <c r="B18" s="253" t="s">
        <v>47</v>
      </c>
      <c r="C18" s="281">
        <v>15300</v>
      </c>
      <c r="D18" s="45" t="s">
        <v>48</v>
      </c>
      <c r="E18" s="46"/>
      <c r="F18" s="216" t="s">
        <v>12</v>
      </c>
      <c r="G18" s="47">
        <v>1</v>
      </c>
      <c r="H18" s="48"/>
      <c r="I18" s="48">
        <f t="shared" si="0"/>
        <v>0</v>
      </c>
      <c r="J18" s="49"/>
    </row>
    <row r="19" spans="1:10" ht="17.25" customHeight="1" thickBot="1" x14ac:dyDescent="0.3">
      <c r="A19" s="266"/>
      <c r="B19" s="232"/>
      <c r="C19" s="282"/>
      <c r="D19" s="51" t="s">
        <v>49</v>
      </c>
      <c r="E19" s="52" t="s">
        <v>8</v>
      </c>
      <c r="F19" s="217"/>
      <c r="G19" s="53">
        <v>1</v>
      </c>
      <c r="H19" s="54"/>
      <c r="I19" s="54">
        <f t="shared" si="0"/>
        <v>0</v>
      </c>
      <c r="J19" s="55"/>
    </row>
    <row r="20" spans="1:10" ht="17.25" customHeight="1" x14ac:dyDescent="0.25">
      <c r="A20" s="265">
        <v>4</v>
      </c>
      <c r="B20" s="253" t="s">
        <v>18</v>
      </c>
      <c r="C20" s="281">
        <v>18000</v>
      </c>
      <c r="D20" s="45" t="s">
        <v>46</v>
      </c>
      <c r="E20" s="46"/>
      <c r="F20" s="216" t="s">
        <v>12</v>
      </c>
      <c r="G20" s="47">
        <v>2</v>
      </c>
      <c r="H20" s="48"/>
      <c r="I20" s="48">
        <f t="shared" si="0"/>
        <v>0</v>
      </c>
      <c r="J20" s="49"/>
    </row>
    <row r="21" spans="1:10" ht="17.25" customHeight="1" thickBot="1" x14ac:dyDescent="0.3">
      <c r="A21" s="266"/>
      <c r="B21" s="232"/>
      <c r="C21" s="282"/>
      <c r="D21" s="51" t="s">
        <v>4</v>
      </c>
      <c r="E21" s="52" t="s">
        <v>8</v>
      </c>
      <c r="F21" s="218"/>
      <c r="G21" s="180">
        <v>4</v>
      </c>
      <c r="H21" s="56"/>
      <c r="I21" s="56">
        <f t="shared" si="0"/>
        <v>0</v>
      </c>
      <c r="J21" s="55"/>
    </row>
    <row r="22" spans="1:10" ht="16.5" thickBot="1" x14ac:dyDescent="0.3">
      <c r="A22" s="5"/>
      <c r="B22" s="5"/>
      <c r="C22" s="5"/>
      <c r="D22" s="5"/>
      <c r="E22" s="5"/>
      <c r="F22" s="243" t="s">
        <v>146</v>
      </c>
      <c r="G22" s="244"/>
      <c r="H22" s="245"/>
      <c r="I22" s="190">
        <f>SUM(I13:I21)</f>
        <v>0</v>
      </c>
      <c r="J22" s="5"/>
    </row>
    <row r="23" spans="1:10" ht="17.25" customHeight="1" x14ac:dyDescent="0.25">
      <c r="B23" s="9" t="s">
        <v>82</v>
      </c>
      <c r="C23" s="9"/>
      <c r="D23" s="10"/>
      <c r="E23" s="297" t="s">
        <v>137</v>
      </c>
      <c r="F23" s="293"/>
      <c r="H23" s="12"/>
    </row>
    <row r="24" spans="1:10" ht="17.25" customHeight="1" x14ac:dyDescent="0.25">
      <c r="B24" s="9" t="s">
        <v>83</v>
      </c>
      <c r="C24" s="9"/>
      <c r="D24" s="10"/>
      <c r="E24" s="297" t="s">
        <v>84</v>
      </c>
      <c r="F24" s="298"/>
    </row>
    <row r="25" spans="1:10" ht="17.25" customHeight="1" x14ac:dyDescent="0.25">
      <c r="B25" s="294" t="s">
        <v>85</v>
      </c>
      <c r="C25" s="295"/>
      <c r="D25" s="296"/>
      <c r="E25" s="292" t="s">
        <v>144</v>
      </c>
      <c r="F25" s="293"/>
    </row>
    <row r="26" spans="1:10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x14ac:dyDescent="0.25">
      <c r="A30" s="252" t="s">
        <v>21</v>
      </c>
      <c r="B30" s="252"/>
      <c r="C30" s="252"/>
      <c r="D30" s="252"/>
      <c r="E30" s="5"/>
      <c r="F30" s="5"/>
      <c r="G30" s="5"/>
      <c r="H30" s="5"/>
      <c r="I30" s="5"/>
      <c r="J30" s="5"/>
    </row>
    <row r="31" spans="1:10" ht="47.25" customHeight="1" x14ac:dyDescent="0.25">
      <c r="A31" s="13" t="s">
        <v>124</v>
      </c>
      <c r="B31" s="14" t="s">
        <v>1</v>
      </c>
      <c r="C31" s="14" t="s">
        <v>5</v>
      </c>
      <c r="D31" s="13" t="s">
        <v>6</v>
      </c>
      <c r="E31" s="13" t="s">
        <v>9</v>
      </c>
      <c r="F31" s="14" t="s">
        <v>7</v>
      </c>
      <c r="G31" s="13" t="s">
        <v>10</v>
      </c>
      <c r="H31" s="13" t="s">
        <v>81</v>
      </c>
      <c r="I31" s="13" t="s">
        <v>142</v>
      </c>
      <c r="J31" s="13" t="s">
        <v>122</v>
      </c>
    </row>
    <row r="32" spans="1:10" ht="16.5" thickBot="1" x14ac:dyDescent="0.3">
      <c r="A32" s="36">
        <v>1</v>
      </c>
      <c r="B32" s="3">
        <v>2</v>
      </c>
      <c r="C32" s="3">
        <v>3</v>
      </c>
      <c r="D32" s="36">
        <v>4</v>
      </c>
      <c r="E32" s="3">
        <v>5</v>
      </c>
      <c r="F32" s="3">
        <v>6</v>
      </c>
      <c r="G32" s="36">
        <v>7</v>
      </c>
      <c r="H32" s="3">
        <v>8</v>
      </c>
      <c r="I32" s="3">
        <v>9</v>
      </c>
      <c r="J32" s="3">
        <v>10</v>
      </c>
    </row>
    <row r="33" spans="1:10" x14ac:dyDescent="0.25">
      <c r="A33" s="235">
        <v>1</v>
      </c>
      <c r="B33" s="216" t="s">
        <v>54</v>
      </c>
      <c r="C33" s="229">
        <v>3500</v>
      </c>
      <c r="D33" s="58" t="s">
        <v>98</v>
      </c>
      <c r="E33" s="216" t="s">
        <v>8</v>
      </c>
      <c r="F33" s="216" t="s">
        <v>55</v>
      </c>
      <c r="G33" s="73">
        <v>2</v>
      </c>
      <c r="H33" s="116"/>
      <c r="I33" s="111">
        <f>G33*H33</f>
        <v>0</v>
      </c>
      <c r="J33" s="272"/>
    </row>
    <row r="34" spans="1:10" ht="16.5" thickBot="1" x14ac:dyDescent="0.3">
      <c r="A34" s="302"/>
      <c r="B34" s="218"/>
      <c r="C34" s="241"/>
      <c r="D34" s="17" t="s">
        <v>99</v>
      </c>
      <c r="E34" s="218"/>
      <c r="F34" s="218"/>
      <c r="G34" s="60">
        <v>2</v>
      </c>
      <c r="H34" s="104"/>
      <c r="I34" s="112">
        <f>G34*H34</f>
        <v>0</v>
      </c>
      <c r="J34" s="273"/>
    </row>
    <row r="35" spans="1:10" ht="16.5" thickBot="1" x14ac:dyDescent="0.3">
      <c r="A35" s="62">
        <v>2</v>
      </c>
      <c r="B35" s="63" t="s">
        <v>56</v>
      </c>
      <c r="C35" s="64">
        <v>3500</v>
      </c>
      <c r="D35" s="65"/>
      <c r="E35" s="63" t="s">
        <v>8</v>
      </c>
      <c r="F35" s="63" t="s">
        <v>57</v>
      </c>
      <c r="G35" s="66">
        <v>1</v>
      </c>
      <c r="H35" s="105"/>
      <c r="I35" s="113">
        <f>G35*H35</f>
        <v>0</v>
      </c>
      <c r="J35" s="68"/>
    </row>
    <row r="36" spans="1:10" x14ac:dyDescent="0.25">
      <c r="A36" s="302">
        <v>3</v>
      </c>
      <c r="B36" s="218" t="s">
        <v>100</v>
      </c>
      <c r="C36" s="241">
        <v>3500</v>
      </c>
      <c r="D36" s="61" t="s">
        <v>101</v>
      </c>
      <c r="E36" s="194" t="s">
        <v>24</v>
      </c>
      <c r="F36" s="218" t="s">
        <v>104</v>
      </c>
      <c r="G36" s="263">
        <v>2</v>
      </c>
      <c r="H36" s="259"/>
      <c r="I36" s="257">
        <f>G36*H36</f>
        <v>0</v>
      </c>
      <c r="J36" s="274"/>
    </row>
    <row r="37" spans="1:10" x14ac:dyDescent="0.25">
      <c r="A37" s="302"/>
      <c r="B37" s="218"/>
      <c r="C37" s="241"/>
      <c r="D37" s="17" t="s">
        <v>102</v>
      </c>
      <c r="E37" s="261"/>
      <c r="F37" s="218"/>
      <c r="G37" s="264"/>
      <c r="H37" s="260"/>
      <c r="I37" s="258"/>
      <c r="J37" s="275"/>
    </row>
    <row r="38" spans="1:10" ht="15" customHeight="1" thickBot="1" x14ac:dyDescent="0.3">
      <c r="A38" s="302"/>
      <c r="B38" s="218"/>
      <c r="C38" s="241"/>
      <c r="D38" s="224"/>
      <c r="E38" s="224" t="s">
        <v>25</v>
      </c>
      <c r="F38" s="218"/>
      <c r="G38" s="262">
        <v>2</v>
      </c>
      <c r="H38" s="269"/>
      <c r="I38" s="256">
        <f>G38*H38</f>
        <v>0</v>
      </c>
      <c r="J38" s="275"/>
    </row>
    <row r="39" spans="1:10" ht="3.75" hidden="1" customHeight="1" thickBot="1" x14ac:dyDescent="0.3">
      <c r="A39" s="302"/>
      <c r="B39" s="218"/>
      <c r="C39" s="241"/>
      <c r="D39" s="218"/>
      <c r="E39" s="218"/>
      <c r="F39" s="218"/>
      <c r="G39" s="263"/>
      <c r="H39" s="259"/>
      <c r="I39" s="257"/>
      <c r="J39" s="273"/>
    </row>
    <row r="40" spans="1:10" ht="16.5" thickBot="1" x14ac:dyDescent="0.3">
      <c r="A40" s="62">
        <v>4</v>
      </c>
      <c r="B40" s="63" t="s">
        <v>22</v>
      </c>
      <c r="C40" s="64">
        <v>3500</v>
      </c>
      <c r="D40" s="65"/>
      <c r="E40" s="63" t="s">
        <v>8</v>
      </c>
      <c r="F40" s="63" t="s">
        <v>103</v>
      </c>
      <c r="G40" s="66">
        <v>1</v>
      </c>
      <c r="H40" s="105"/>
      <c r="I40" s="113">
        <f t="shared" ref="I40:I45" si="1">G40*H40</f>
        <v>0</v>
      </c>
      <c r="J40" s="68"/>
    </row>
    <row r="41" spans="1:10" x14ac:dyDescent="0.25">
      <c r="A41" s="288">
        <v>5</v>
      </c>
      <c r="B41" s="223" t="s">
        <v>23</v>
      </c>
      <c r="C41" s="242">
        <v>1944</v>
      </c>
      <c r="D41" s="69" t="s">
        <v>27</v>
      </c>
      <c r="E41" s="218" t="s">
        <v>8</v>
      </c>
      <c r="F41" s="223" t="s">
        <v>59</v>
      </c>
      <c r="G41" s="34">
        <v>2</v>
      </c>
      <c r="H41" s="106"/>
      <c r="I41" s="114">
        <f t="shared" si="1"/>
        <v>0</v>
      </c>
      <c r="J41" s="70"/>
    </row>
    <row r="42" spans="1:10" ht="16.5" thickBot="1" x14ac:dyDescent="0.3">
      <c r="A42" s="289"/>
      <c r="B42" s="224"/>
      <c r="C42" s="240"/>
      <c r="D42" s="17" t="s">
        <v>26</v>
      </c>
      <c r="E42" s="218"/>
      <c r="F42" s="224"/>
      <c r="G42" s="33">
        <v>2</v>
      </c>
      <c r="H42" s="107"/>
      <c r="I42" s="112">
        <f t="shared" si="1"/>
        <v>0</v>
      </c>
      <c r="J42" s="71"/>
    </row>
    <row r="43" spans="1:10" x14ac:dyDescent="0.25">
      <c r="A43" s="265">
        <v>6</v>
      </c>
      <c r="B43" s="253" t="s">
        <v>132</v>
      </c>
      <c r="C43" s="281">
        <v>3500</v>
      </c>
      <c r="D43" s="72"/>
      <c r="E43" s="122" t="s">
        <v>25</v>
      </c>
      <c r="F43" s="72"/>
      <c r="G43" s="47">
        <v>1</v>
      </c>
      <c r="H43" s="83"/>
      <c r="I43" s="111">
        <f t="shared" si="1"/>
        <v>0</v>
      </c>
      <c r="J43" s="49"/>
    </row>
    <row r="44" spans="1:10" ht="30.75" thickBot="1" x14ac:dyDescent="0.3">
      <c r="A44" s="266"/>
      <c r="B44" s="232"/>
      <c r="C44" s="282"/>
      <c r="D44" s="59"/>
      <c r="E44" s="133" t="s">
        <v>24</v>
      </c>
      <c r="F44" s="59"/>
      <c r="G44" s="53">
        <v>1</v>
      </c>
      <c r="H44" s="75"/>
      <c r="I44" s="115">
        <f t="shared" si="1"/>
        <v>0</v>
      </c>
      <c r="J44" s="55"/>
    </row>
    <row r="45" spans="1:10" x14ac:dyDescent="0.25">
      <c r="A45" s="288">
        <v>7</v>
      </c>
      <c r="B45" s="223" t="s">
        <v>133</v>
      </c>
      <c r="C45" s="242">
        <v>3500</v>
      </c>
      <c r="D45" s="44"/>
      <c r="E45" s="261" t="s">
        <v>24</v>
      </c>
      <c r="F45" s="239"/>
      <c r="G45" s="264">
        <v>2</v>
      </c>
      <c r="H45" s="239"/>
      <c r="I45" s="290">
        <f t="shared" si="1"/>
        <v>0</v>
      </c>
      <c r="J45" s="274"/>
    </row>
    <row r="46" spans="1:10" ht="16.5" thickBot="1" x14ac:dyDescent="0.3">
      <c r="A46" s="266"/>
      <c r="B46" s="232"/>
      <c r="C46" s="282"/>
      <c r="D46" s="59"/>
      <c r="E46" s="268"/>
      <c r="F46" s="267"/>
      <c r="G46" s="262"/>
      <c r="H46" s="267"/>
      <c r="I46" s="291"/>
      <c r="J46" s="280"/>
    </row>
    <row r="47" spans="1:10" ht="16.5" thickBot="1" x14ac:dyDescent="0.3">
      <c r="A47" s="5"/>
      <c r="B47" s="5"/>
      <c r="C47" s="5"/>
      <c r="D47" s="5"/>
      <c r="E47" s="5"/>
      <c r="F47" s="243" t="s">
        <v>147</v>
      </c>
      <c r="G47" s="244"/>
      <c r="H47" s="245"/>
      <c r="I47" s="193">
        <f>SUM(I33:I46)</f>
        <v>0</v>
      </c>
      <c r="J47" s="5"/>
    </row>
    <row r="48" spans="1:10" x14ac:dyDescent="0.25">
      <c r="A48" s="252" t="s">
        <v>29</v>
      </c>
      <c r="B48" s="252"/>
      <c r="C48" s="252"/>
      <c r="D48" s="252"/>
      <c r="E48" s="5"/>
      <c r="F48" s="5"/>
      <c r="G48" s="5"/>
      <c r="H48" s="5"/>
      <c r="I48" s="5"/>
      <c r="J48" s="5"/>
    </row>
    <row r="49" spans="1:10" ht="43.5" customHeight="1" x14ac:dyDescent="0.25">
      <c r="A49" s="13" t="s">
        <v>124</v>
      </c>
      <c r="B49" s="14" t="s">
        <v>1</v>
      </c>
      <c r="C49" s="14" t="s">
        <v>5</v>
      </c>
      <c r="D49" s="13" t="s">
        <v>6</v>
      </c>
      <c r="E49" s="13" t="s">
        <v>9</v>
      </c>
      <c r="F49" s="14" t="s">
        <v>7</v>
      </c>
      <c r="G49" s="13" t="s">
        <v>10</v>
      </c>
      <c r="H49" s="13" t="s">
        <v>81</v>
      </c>
      <c r="I49" s="13" t="s">
        <v>142</v>
      </c>
      <c r="J49" s="13" t="s">
        <v>122</v>
      </c>
    </row>
    <row r="50" spans="1:10" ht="15" customHeight="1" thickBot="1" x14ac:dyDescent="0.3">
      <c r="A50" s="36">
        <v>1</v>
      </c>
      <c r="B50" s="3">
        <v>2</v>
      </c>
      <c r="C50" s="3">
        <v>3</v>
      </c>
      <c r="D50" s="36">
        <v>4</v>
      </c>
      <c r="E50" s="3">
        <v>5</v>
      </c>
      <c r="F50" s="3">
        <v>6</v>
      </c>
      <c r="G50" s="36">
        <v>7</v>
      </c>
      <c r="H50" s="3">
        <v>8</v>
      </c>
      <c r="I50" s="3">
        <v>9</v>
      </c>
      <c r="J50" s="3">
        <v>10</v>
      </c>
    </row>
    <row r="51" spans="1:10" x14ac:dyDescent="0.25">
      <c r="A51" s="299">
        <v>1</v>
      </c>
      <c r="B51" s="254" t="s">
        <v>33</v>
      </c>
      <c r="C51" s="278">
        <v>1445</v>
      </c>
      <c r="D51" s="74" t="s">
        <v>60</v>
      </c>
      <c r="E51" s="225" t="s">
        <v>24</v>
      </c>
      <c r="F51" s="254" t="s">
        <v>32</v>
      </c>
      <c r="G51" s="47">
        <v>2</v>
      </c>
      <c r="H51" s="108"/>
      <c r="I51" s="48">
        <f>G51*H51</f>
        <v>0</v>
      </c>
      <c r="J51" s="272"/>
    </row>
    <row r="52" spans="1:10" x14ac:dyDescent="0.25">
      <c r="A52" s="300"/>
      <c r="B52" s="276"/>
      <c r="C52" s="279"/>
      <c r="D52" s="18" t="s">
        <v>63</v>
      </c>
      <c r="E52" s="277"/>
      <c r="F52" s="276"/>
      <c r="G52" s="30">
        <v>2</v>
      </c>
      <c r="H52" s="27"/>
      <c r="I52" s="16">
        <f>G52*H52</f>
        <v>0</v>
      </c>
      <c r="J52" s="275"/>
    </row>
    <row r="53" spans="1:10" x14ac:dyDescent="0.25">
      <c r="A53" s="300"/>
      <c r="B53" s="276" t="s">
        <v>105</v>
      </c>
      <c r="C53" s="279"/>
      <c r="D53" s="262"/>
      <c r="E53" s="262" t="s">
        <v>88</v>
      </c>
      <c r="F53" s="276" t="s">
        <v>32</v>
      </c>
      <c r="G53" s="30">
        <v>2</v>
      </c>
      <c r="H53" s="109"/>
      <c r="I53" s="16">
        <f>G53*H53</f>
        <v>0</v>
      </c>
      <c r="J53" s="275"/>
    </row>
    <row r="54" spans="1:10" ht="16.5" thickBot="1" x14ac:dyDescent="0.3">
      <c r="A54" s="300"/>
      <c r="B54" s="262"/>
      <c r="C54" s="279"/>
      <c r="D54" s="263"/>
      <c r="E54" s="263"/>
      <c r="F54" s="262"/>
      <c r="G54" s="33">
        <v>2</v>
      </c>
      <c r="H54" s="76"/>
      <c r="I54" s="56">
        <f>G54*H54</f>
        <v>0</v>
      </c>
      <c r="J54" s="273"/>
    </row>
    <row r="55" spans="1:10" x14ac:dyDescent="0.25">
      <c r="A55" s="235">
        <v>2</v>
      </c>
      <c r="B55" s="253" t="s">
        <v>30</v>
      </c>
      <c r="C55" s="281">
        <v>875</v>
      </c>
      <c r="D55" s="216"/>
      <c r="E55" s="253" t="s">
        <v>8</v>
      </c>
      <c r="F55" s="253" t="s">
        <v>32</v>
      </c>
      <c r="G55" s="254">
        <v>1</v>
      </c>
      <c r="H55" s="270"/>
      <c r="I55" s="270">
        <f>G55*H55</f>
        <v>0</v>
      </c>
      <c r="J55" s="272"/>
    </row>
    <row r="56" spans="1:10" ht="6" customHeight="1" thickBot="1" x14ac:dyDescent="0.3">
      <c r="A56" s="236"/>
      <c r="B56" s="232"/>
      <c r="C56" s="282"/>
      <c r="D56" s="217"/>
      <c r="E56" s="232"/>
      <c r="F56" s="232"/>
      <c r="G56" s="255"/>
      <c r="H56" s="271"/>
      <c r="I56" s="271"/>
      <c r="J56" s="280"/>
    </row>
    <row r="57" spans="1:10" x14ac:dyDescent="0.25">
      <c r="A57" s="288">
        <v>3</v>
      </c>
      <c r="B57" s="223" t="s">
        <v>134</v>
      </c>
      <c r="C57" s="242">
        <v>2095</v>
      </c>
      <c r="D57" s="239"/>
      <c r="E57" s="130" t="s">
        <v>25</v>
      </c>
      <c r="F57" s="44"/>
      <c r="G57" s="32">
        <v>1</v>
      </c>
      <c r="H57" s="43"/>
      <c r="I57" s="43">
        <f>G57*H57</f>
        <v>0</v>
      </c>
      <c r="J57" s="70"/>
    </row>
    <row r="58" spans="1:10" ht="30.75" thickBot="1" x14ac:dyDescent="0.3">
      <c r="A58" s="289"/>
      <c r="B58" s="224"/>
      <c r="C58" s="240"/>
      <c r="D58" s="267"/>
      <c r="E58" s="148" t="s">
        <v>24</v>
      </c>
      <c r="F58" s="57"/>
      <c r="G58" s="31">
        <v>1</v>
      </c>
      <c r="H58" s="56"/>
      <c r="I58" s="56">
        <f>G58*H58</f>
        <v>0</v>
      </c>
      <c r="J58" s="71"/>
    </row>
    <row r="59" spans="1:10" ht="30.75" thickBot="1" x14ac:dyDescent="0.3">
      <c r="A59" s="62">
        <v>4</v>
      </c>
      <c r="B59" s="63" t="s">
        <v>136</v>
      </c>
      <c r="C59" s="64"/>
      <c r="D59" s="77"/>
      <c r="E59" s="168" t="s">
        <v>24</v>
      </c>
      <c r="F59" s="184"/>
      <c r="G59" s="176">
        <v>1</v>
      </c>
      <c r="H59" s="185"/>
      <c r="I59" s="185">
        <f>G59*H59</f>
        <v>0</v>
      </c>
      <c r="J59" s="79"/>
    </row>
    <row r="60" spans="1:10" ht="16.5" thickBot="1" x14ac:dyDescent="0.3">
      <c r="A60" s="19"/>
      <c r="B60" s="19"/>
      <c r="C60" s="20"/>
      <c r="D60" s="22"/>
      <c r="E60" s="100"/>
      <c r="F60" s="243" t="s">
        <v>148</v>
      </c>
      <c r="G60" s="244"/>
      <c r="H60" s="245"/>
      <c r="I60" s="192">
        <f>SUM(I51:I59)</f>
        <v>0</v>
      </c>
      <c r="J60" s="101"/>
    </row>
    <row r="61" spans="1:10" x14ac:dyDescent="0.25">
      <c r="A61" s="252" t="s">
        <v>67</v>
      </c>
      <c r="B61" s="252"/>
      <c r="C61" s="252"/>
      <c r="D61" s="252"/>
      <c r="E61" s="5"/>
      <c r="F61" s="5"/>
      <c r="G61" s="5"/>
      <c r="H61" s="5"/>
      <c r="I61" s="5"/>
      <c r="J61" s="5"/>
    </row>
    <row r="62" spans="1:10" ht="50.25" customHeight="1" x14ac:dyDescent="0.25">
      <c r="A62" s="13" t="s">
        <v>124</v>
      </c>
      <c r="B62" s="14" t="s">
        <v>1</v>
      </c>
      <c r="C62" s="14" t="s">
        <v>5</v>
      </c>
      <c r="D62" s="13" t="s">
        <v>6</v>
      </c>
      <c r="E62" s="13" t="s">
        <v>9</v>
      </c>
      <c r="F62" s="14" t="s">
        <v>7</v>
      </c>
      <c r="G62" s="13" t="s">
        <v>10</v>
      </c>
      <c r="H62" s="13" t="s">
        <v>81</v>
      </c>
      <c r="I62" s="13" t="s">
        <v>142</v>
      </c>
      <c r="J62" s="13" t="s">
        <v>122</v>
      </c>
    </row>
    <row r="63" spans="1:10" ht="15" customHeight="1" thickBot="1" x14ac:dyDescent="0.3">
      <c r="A63" s="36">
        <v>1</v>
      </c>
      <c r="B63" s="3">
        <v>2</v>
      </c>
      <c r="C63" s="3">
        <v>3</v>
      </c>
      <c r="D63" s="36">
        <v>4</v>
      </c>
      <c r="E63" s="3">
        <v>5</v>
      </c>
      <c r="F63" s="3">
        <v>6</v>
      </c>
      <c r="G63" s="36">
        <v>7</v>
      </c>
      <c r="H63" s="3">
        <v>8</v>
      </c>
      <c r="I63" s="3">
        <v>9</v>
      </c>
      <c r="J63" s="3">
        <v>10</v>
      </c>
    </row>
    <row r="64" spans="1:10" ht="17.25" customHeight="1" x14ac:dyDescent="0.25">
      <c r="A64" s="235">
        <v>1</v>
      </c>
      <c r="B64" s="253" t="s">
        <v>106</v>
      </c>
      <c r="C64" s="281">
        <v>13500</v>
      </c>
      <c r="D64" s="74" t="s">
        <v>64</v>
      </c>
      <c r="E64" s="253"/>
      <c r="F64" s="253" t="s">
        <v>66</v>
      </c>
      <c r="G64" s="46">
        <v>2</v>
      </c>
      <c r="H64" s="110"/>
      <c r="I64" s="48">
        <f>G64*H64</f>
        <v>0</v>
      </c>
      <c r="J64" s="284"/>
    </row>
    <row r="65" spans="1:10" ht="17.25" customHeight="1" thickBot="1" x14ac:dyDescent="0.3">
      <c r="A65" s="236"/>
      <c r="B65" s="232"/>
      <c r="C65" s="282"/>
      <c r="D65" s="81" t="s">
        <v>65</v>
      </c>
      <c r="E65" s="232"/>
      <c r="F65" s="224"/>
      <c r="G65" s="177">
        <v>2</v>
      </c>
      <c r="H65" s="186"/>
      <c r="I65" s="56">
        <f>G65*H65</f>
        <v>0</v>
      </c>
      <c r="J65" s="285"/>
    </row>
    <row r="66" spans="1:10" ht="16.5" thickBot="1" x14ac:dyDescent="0.3">
      <c r="A66" s="5"/>
      <c r="B66" s="5"/>
      <c r="C66" s="5"/>
      <c r="D66" s="5"/>
      <c r="E66" s="5"/>
      <c r="F66" s="246" t="s">
        <v>153</v>
      </c>
      <c r="G66" s="247"/>
      <c r="H66" s="248"/>
      <c r="I66" s="190">
        <f>SUM(I64:I65)</f>
        <v>0</v>
      </c>
      <c r="J66" s="5"/>
    </row>
    <row r="67" spans="1:10" x14ac:dyDescent="0.25">
      <c r="A67" s="301" t="s">
        <v>107</v>
      </c>
      <c r="B67" s="301"/>
      <c r="C67" s="301"/>
      <c r="D67" s="301"/>
      <c r="E67" s="301"/>
      <c r="F67" s="5"/>
      <c r="G67" s="5"/>
      <c r="H67" s="5"/>
      <c r="I67" s="5"/>
      <c r="J67" s="5"/>
    </row>
    <row r="68" spans="1:10" ht="47.25" customHeight="1" x14ac:dyDescent="0.25">
      <c r="A68" s="13" t="s">
        <v>124</v>
      </c>
      <c r="B68" s="14" t="s">
        <v>1</v>
      </c>
      <c r="C68" s="14" t="s">
        <v>5</v>
      </c>
      <c r="D68" s="13" t="s">
        <v>6</v>
      </c>
      <c r="E68" s="13" t="s">
        <v>9</v>
      </c>
      <c r="F68" s="14" t="s">
        <v>7</v>
      </c>
      <c r="G68" s="13" t="s">
        <v>10</v>
      </c>
      <c r="H68" s="13" t="s">
        <v>81</v>
      </c>
      <c r="I68" s="13" t="s">
        <v>142</v>
      </c>
      <c r="J68" s="13" t="s">
        <v>122</v>
      </c>
    </row>
    <row r="69" spans="1:10" ht="15" customHeight="1" thickBot="1" x14ac:dyDescent="0.3">
      <c r="A69" s="36">
        <v>1</v>
      </c>
      <c r="B69" s="3">
        <v>2</v>
      </c>
      <c r="C69" s="3">
        <v>3</v>
      </c>
      <c r="D69" s="36">
        <v>4</v>
      </c>
      <c r="E69" s="3">
        <v>5</v>
      </c>
      <c r="F69" s="3">
        <v>6</v>
      </c>
      <c r="G69" s="36">
        <v>7</v>
      </c>
      <c r="H69" s="3">
        <v>8</v>
      </c>
      <c r="I69" s="3">
        <v>9</v>
      </c>
      <c r="J69" s="3">
        <v>10</v>
      </c>
    </row>
    <row r="70" spans="1:10" ht="16.5" thickBot="1" x14ac:dyDescent="0.3">
      <c r="A70" s="62">
        <v>1</v>
      </c>
      <c r="B70" s="63" t="s">
        <v>108</v>
      </c>
      <c r="C70" s="64">
        <v>5000</v>
      </c>
      <c r="D70" s="66" t="s">
        <v>109</v>
      </c>
      <c r="E70" s="63"/>
      <c r="F70" s="176" t="s">
        <v>110</v>
      </c>
      <c r="G70" s="176">
        <v>2</v>
      </c>
      <c r="H70" s="90"/>
      <c r="I70" s="90">
        <f>G70*H70</f>
        <v>0</v>
      </c>
      <c r="J70" s="102"/>
    </row>
    <row r="71" spans="1:10" ht="16.5" thickBot="1" x14ac:dyDescent="0.3">
      <c r="A71" s="5"/>
      <c r="B71" s="5"/>
      <c r="C71" s="5"/>
      <c r="D71" s="5"/>
      <c r="E71" s="5"/>
      <c r="F71" s="246" t="s">
        <v>154</v>
      </c>
      <c r="G71" s="247"/>
      <c r="H71" s="248"/>
      <c r="I71" s="190">
        <f>SUM(I70)</f>
        <v>0</v>
      </c>
      <c r="J71" s="5"/>
    </row>
    <row r="72" spans="1:10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x14ac:dyDescent="0.25">
      <c r="A73" s="301" t="s">
        <v>68</v>
      </c>
      <c r="B73" s="301"/>
      <c r="C73" s="301"/>
      <c r="D73" s="301"/>
      <c r="E73" s="301"/>
      <c r="F73" s="5"/>
      <c r="G73" s="5"/>
      <c r="H73" s="5"/>
      <c r="I73" s="5"/>
      <c r="J73" s="5"/>
    </row>
    <row r="74" spans="1:10" ht="60" x14ac:dyDescent="0.25">
      <c r="A74" s="13" t="s">
        <v>124</v>
      </c>
      <c r="B74" s="14" t="s">
        <v>1</v>
      </c>
      <c r="C74" s="14" t="s">
        <v>5</v>
      </c>
      <c r="D74" s="13" t="s">
        <v>6</v>
      </c>
      <c r="E74" s="13" t="s">
        <v>9</v>
      </c>
      <c r="F74" s="14" t="s">
        <v>7</v>
      </c>
      <c r="G74" s="13" t="s">
        <v>10</v>
      </c>
      <c r="H74" s="13" t="s">
        <v>81</v>
      </c>
      <c r="I74" s="13" t="s">
        <v>142</v>
      </c>
      <c r="J74" s="13" t="s">
        <v>122</v>
      </c>
    </row>
    <row r="75" spans="1:10" ht="16.5" thickBot="1" x14ac:dyDescent="0.3">
      <c r="A75" s="36">
        <v>1</v>
      </c>
      <c r="B75" s="3">
        <v>2</v>
      </c>
      <c r="C75" s="3">
        <v>3</v>
      </c>
      <c r="D75" s="36">
        <v>4</v>
      </c>
      <c r="E75" s="3">
        <v>5</v>
      </c>
      <c r="F75" s="3">
        <v>6</v>
      </c>
      <c r="G75" s="36">
        <v>7</v>
      </c>
      <c r="H75" s="3">
        <v>8</v>
      </c>
      <c r="I75" s="3">
        <v>9</v>
      </c>
      <c r="J75" s="3">
        <v>10</v>
      </c>
    </row>
    <row r="76" spans="1:10" ht="16.5" thickBot="1" x14ac:dyDescent="0.3">
      <c r="A76" s="86">
        <v>1</v>
      </c>
      <c r="B76" s="80" t="s">
        <v>69</v>
      </c>
      <c r="C76" s="87">
        <v>3500</v>
      </c>
      <c r="D76" s="88"/>
      <c r="E76" s="80"/>
      <c r="F76" s="80" t="s">
        <v>70</v>
      </c>
      <c r="G76" s="89">
        <v>4</v>
      </c>
      <c r="H76" s="90"/>
      <c r="I76" s="90">
        <f>G76*H76</f>
        <v>0</v>
      </c>
      <c r="J76" s="91"/>
    </row>
    <row r="77" spans="1:10" x14ac:dyDescent="0.25">
      <c r="A77" s="265">
        <v>2</v>
      </c>
      <c r="B77" s="253" t="s">
        <v>58</v>
      </c>
      <c r="C77" s="281">
        <v>2500</v>
      </c>
      <c r="D77" s="82" t="s">
        <v>111</v>
      </c>
      <c r="E77" s="216"/>
      <c r="F77" s="253" t="s">
        <v>71</v>
      </c>
      <c r="G77" s="46">
        <v>2</v>
      </c>
      <c r="H77" s="110"/>
      <c r="I77" s="84">
        <f>G77*H77</f>
        <v>0</v>
      </c>
      <c r="J77" s="272"/>
    </row>
    <row r="78" spans="1:10" ht="16.5" thickBot="1" x14ac:dyDescent="0.3">
      <c r="A78" s="266"/>
      <c r="B78" s="232"/>
      <c r="C78" s="282"/>
      <c r="D78" s="59" t="s">
        <v>112</v>
      </c>
      <c r="E78" s="217"/>
      <c r="F78" s="224"/>
      <c r="G78" s="177">
        <v>2</v>
      </c>
      <c r="H78" s="186"/>
      <c r="I78" s="187">
        <f>G78*H78</f>
        <v>0</v>
      </c>
      <c r="J78" s="280"/>
    </row>
    <row r="79" spans="1:10" ht="16.5" thickBot="1" x14ac:dyDescent="0.3">
      <c r="A79" s="19"/>
      <c r="B79" s="19"/>
      <c r="C79" s="20"/>
      <c r="D79" s="21"/>
      <c r="E79" s="19"/>
      <c r="F79" s="249" t="s">
        <v>149</v>
      </c>
      <c r="G79" s="250"/>
      <c r="H79" s="251"/>
      <c r="I79" s="191">
        <f>SUM(I76:I78)</f>
        <v>0</v>
      </c>
      <c r="J79" s="5"/>
    </row>
    <row r="80" spans="1:10" x14ac:dyDescent="0.25">
      <c r="A80" s="19"/>
      <c r="B80" s="19"/>
      <c r="C80" s="20"/>
      <c r="D80" s="21"/>
      <c r="E80" s="19"/>
      <c r="F80" s="19"/>
      <c r="G80" s="21"/>
      <c r="H80" s="22"/>
      <c r="I80" s="22"/>
      <c r="J80" s="5"/>
    </row>
    <row r="81" spans="1:10" x14ac:dyDescent="0.25">
      <c r="A81" s="252" t="s">
        <v>96</v>
      </c>
      <c r="B81" s="252"/>
      <c r="C81" s="252"/>
      <c r="D81" s="252"/>
      <c r="E81" s="5"/>
      <c r="F81" s="5"/>
      <c r="G81" s="5"/>
      <c r="H81" s="5"/>
      <c r="I81" s="5"/>
      <c r="J81" s="5"/>
    </row>
    <row r="82" spans="1:10" ht="47.25" customHeight="1" x14ac:dyDescent="0.25">
      <c r="A82" s="13" t="s">
        <v>124</v>
      </c>
      <c r="B82" s="14" t="s">
        <v>1</v>
      </c>
      <c r="C82" s="14" t="s">
        <v>5</v>
      </c>
      <c r="D82" s="13" t="s">
        <v>6</v>
      </c>
      <c r="E82" s="13" t="s">
        <v>9</v>
      </c>
      <c r="F82" s="14" t="s">
        <v>7</v>
      </c>
      <c r="G82" s="13" t="s">
        <v>10</v>
      </c>
      <c r="H82" s="13" t="s">
        <v>81</v>
      </c>
      <c r="I82" s="13" t="s">
        <v>142</v>
      </c>
      <c r="J82" s="13" t="s">
        <v>122</v>
      </c>
    </row>
    <row r="83" spans="1:10" ht="15" customHeight="1" thickBot="1" x14ac:dyDescent="0.3">
      <c r="A83" s="36">
        <v>1</v>
      </c>
      <c r="B83" s="3">
        <v>2</v>
      </c>
      <c r="C83" s="3">
        <v>3</v>
      </c>
      <c r="D83" s="36">
        <v>4</v>
      </c>
      <c r="E83" s="3">
        <v>5</v>
      </c>
      <c r="F83" s="3">
        <v>6</v>
      </c>
      <c r="G83" s="36">
        <v>7</v>
      </c>
      <c r="H83" s="3">
        <v>8</v>
      </c>
      <c r="I83" s="3">
        <v>9</v>
      </c>
      <c r="J83" s="3">
        <v>10</v>
      </c>
    </row>
    <row r="84" spans="1:10" ht="17.25" customHeight="1" thickBot="1" x14ac:dyDescent="0.3">
      <c r="A84" s="62">
        <v>1</v>
      </c>
      <c r="B84" s="63" t="s">
        <v>135</v>
      </c>
      <c r="C84" s="64">
        <v>560</v>
      </c>
      <c r="D84" s="92"/>
      <c r="E84" s="63"/>
      <c r="F84" s="176" t="s">
        <v>113</v>
      </c>
      <c r="G84" s="89">
        <v>1</v>
      </c>
      <c r="H84" s="90"/>
      <c r="I84" s="90">
        <f>G84*H84</f>
        <v>0</v>
      </c>
      <c r="J84" s="68"/>
    </row>
    <row r="85" spans="1:10" ht="16.5" thickBot="1" x14ac:dyDescent="0.3">
      <c r="A85" s="19"/>
      <c r="B85" s="19"/>
      <c r="C85" s="20"/>
      <c r="D85" s="21"/>
      <c r="E85" s="19"/>
      <c r="F85" s="249" t="s">
        <v>150</v>
      </c>
      <c r="G85" s="250"/>
      <c r="H85" s="251"/>
      <c r="I85" s="191">
        <f>SUM(I84)</f>
        <v>0</v>
      </c>
      <c r="J85" s="5"/>
    </row>
    <row r="86" spans="1:10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x14ac:dyDescent="0.25">
      <c r="A87" s="252" t="s">
        <v>72</v>
      </c>
      <c r="B87" s="252"/>
      <c r="C87" s="252"/>
      <c r="D87" s="252"/>
      <c r="E87" s="19"/>
      <c r="F87" s="19"/>
      <c r="G87" s="21"/>
      <c r="H87" s="5"/>
      <c r="I87" s="5"/>
      <c r="J87" s="5"/>
    </row>
    <row r="88" spans="1:10" ht="49.5" customHeight="1" x14ac:dyDescent="0.25">
      <c r="A88" s="13" t="s">
        <v>124</v>
      </c>
      <c r="B88" s="14" t="s">
        <v>1</v>
      </c>
      <c r="C88" s="14" t="s">
        <v>5</v>
      </c>
      <c r="D88" s="13" t="s">
        <v>6</v>
      </c>
      <c r="E88" s="13" t="s">
        <v>9</v>
      </c>
      <c r="F88" s="14" t="s">
        <v>7</v>
      </c>
      <c r="G88" s="13" t="s">
        <v>10</v>
      </c>
      <c r="H88" s="13" t="s">
        <v>81</v>
      </c>
      <c r="I88" s="13" t="s">
        <v>142</v>
      </c>
      <c r="J88" s="13" t="s">
        <v>122</v>
      </c>
    </row>
    <row r="89" spans="1:10" ht="15" customHeight="1" thickBot="1" x14ac:dyDescent="0.3">
      <c r="A89" s="36">
        <v>1</v>
      </c>
      <c r="B89" s="3">
        <v>2</v>
      </c>
      <c r="C89" s="3">
        <v>3</v>
      </c>
      <c r="D89" s="36">
        <v>4</v>
      </c>
      <c r="E89" s="3">
        <v>5</v>
      </c>
      <c r="F89" s="3">
        <v>6</v>
      </c>
      <c r="G89" s="36">
        <v>7</v>
      </c>
      <c r="H89" s="3">
        <v>8</v>
      </c>
      <c r="I89" s="3">
        <v>9</v>
      </c>
      <c r="J89" s="3">
        <v>10</v>
      </c>
    </row>
    <row r="90" spans="1:10" ht="17.25" customHeight="1" x14ac:dyDescent="0.25">
      <c r="A90" s="265">
        <v>1</v>
      </c>
      <c r="B90" s="46" t="s">
        <v>76</v>
      </c>
      <c r="C90" s="281">
        <v>8300</v>
      </c>
      <c r="D90" s="286"/>
      <c r="E90" s="253"/>
      <c r="F90" s="46" t="s">
        <v>73</v>
      </c>
      <c r="G90" s="83">
        <v>1</v>
      </c>
      <c r="H90" s="84"/>
      <c r="I90" s="84">
        <f>G90*H90</f>
        <v>0</v>
      </c>
      <c r="J90" s="49"/>
    </row>
    <row r="91" spans="1:10" ht="17.25" customHeight="1" thickBot="1" x14ac:dyDescent="0.3">
      <c r="A91" s="266"/>
      <c r="B91" s="52" t="s">
        <v>75</v>
      </c>
      <c r="C91" s="282"/>
      <c r="D91" s="287"/>
      <c r="E91" s="232"/>
      <c r="F91" s="52" t="s">
        <v>74</v>
      </c>
      <c r="G91" s="75">
        <v>1</v>
      </c>
      <c r="H91" s="85"/>
      <c r="I91" s="85">
        <f>G91*H91</f>
        <v>0</v>
      </c>
      <c r="J91" s="55"/>
    </row>
    <row r="92" spans="1:10" ht="16.5" thickBot="1" x14ac:dyDescent="0.3">
      <c r="A92" s="62">
        <v>2</v>
      </c>
      <c r="B92" s="63" t="s">
        <v>77</v>
      </c>
      <c r="C92" s="64">
        <v>10163</v>
      </c>
      <c r="D92" s="77"/>
      <c r="E92" s="63"/>
      <c r="F92" s="63" t="s">
        <v>78</v>
      </c>
      <c r="G92" s="66">
        <v>1</v>
      </c>
      <c r="H92" s="67"/>
      <c r="I92" s="67">
        <f>G92*H92</f>
        <v>0</v>
      </c>
      <c r="J92" s="68"/>
    </row>
    <row r="93" spans="1:10" ht="17.25" customHeight="1" thickBot="1" x14ac:dyDescent="0.3">
      <c r="A93" s="62">
        <v>3</v>
      </c>
      <c r="B93" s="63" t="s">
        <v>114</v>
      </c>
      <c r="C93" s="64">
        <v>800</v>
      </c>
      <c r="D93" s="77"/>
      <c r="E93" s="63" t="s">
        <v>8</v>
      </c>
      <c r="F93" s="176" t="s">
        <v>115</v>
      </c>
      <c r="G93" s="89">
        <v>1</v>
      </c>
      <c r="H93" s="90"/>
      <c r="I93" s="90">
        <f>G93*H93</f>
        <v>0</v>
      </c>
      <c r="J93" s="68"/>
    </row>
    <row r="94" spans="1:10" ht="16.5" thickBot="1" x14ac:dyDescent="0.3">
      <c r="A94" s="19"/>
      <c r="B94" s="19"/>
      <c r="C94" s="20"/>
      <c r="D94" s="22"/>
      <c r="E94" s="19"/>
      <c r="F94" s="249" t="s">
        <v>155</v>
      </c>
      <c r="G94" s="250"/>
      <c r="H94" s="251"/>
      <c r="I94" s="190">
        <f>SUM(I90:I93)</f>
        <v>0</v>
      </c>
      <c r="J94" s="5"/>
    </row>
    <row r="95" spans="1:10" x14ac:dyDescent="0.25">
      <c r="A95" s="19"/>
      <c r="B95" s="19"/>
      <c r="C95" s="20"/>
      <c r="D95" s="22"/>
      <c r="E95" s="19"/>
      <c r="F95" s="19"/>
      <c r="G95" s="21"/>
      <c r="H95" s="5"/>
      <c r="I95" s="5"/>
      <c r="J95" s="5"/>
    </row>
    <row r="96" spans="1:10" x14ac:dyDescent="0.25">
      <c r="A96" s="252" t="s">
        <v>39</v>
      </c>
      <c r="B96" s="252"/>
      <c r="C96" s="252"/>
      <c r="D96" s="252"/>
      <c r="E96" s="5"/>
      <c r="F96" s="5"/>
      <c r="G96" s="5"/>
      <c r="H96" s="5"/>
      <c r="I96" s="5"/>
      <c r="J96" s="5"/>
    </row>
    <row r="97" spans="1:11" ht="49.5" customHeight="1" x14ac:dyDescent="0.25">
      <c r="A97" s="13" t="s">
        <v>124</v>
      </c>
      <c r="B97" s="14" t="s">
        <v>1</v>
      </c>
      <c r="C97" s="14" t="s">
        <v>5</v>
      </c>
      <c r="D97" s="13" t="s">
        <v>97</v>
      </c>
      <c r="E97" s="13" t="s">
        <v>9</v>
      </c>
      <c r="F97" s="14" t="s">
        <v>7</v>
      </c>
      <c r="G97" s="13" t="s">
        <v>10</v>
      </c>
      <c r="H97" s="13" t="s">
        <v>81</v>
      </c>
      <c r="I97" s="13" t="s">
        <v>142</v>
      </c>
      <c r="J97" s="13" t="s">
        <v>122</v>
      </c>
    </row>
    <row r="98" spans="1:11" ht="15" customHeight="1" thickBot="1" x14ac:dyDescent="0.3">
      <c r="A98" s="36">
        <v>1</v>
      </c>
      <c r="B98" s="3">
        <v>2</v>
      </c>
      <c r="C98" s="3">
        <v>3</v>
      </c>
      <c r="D98" s="36">
        <v>4</v>
      </c>
      <c r="E98" s="3">
        <v>5</v>
      </c>
      <c r="F98" s="3">
        <v>6</v>
      </c>
      <c r="G98" s="36">
        <v>7</v>
      </c>
      <c r="H98" s="3">
        <v>8</v>
      </c>
      <c r="I98" s="3">
        <v>9</v>
      </c>
      <c r="J98" s="3">
        <v>10</v>
      </c>
    </row>
    <row r="99" spans="1:11" x14ac:dyDescent="0.25">
      <c r="A99" s="235">
        <v>1</v>
      </c>
      <c r="B99" s="46" t="s">
        <v>79</v>
      </c>
      <c r="C99" s="229">
        <v>1540</v>
      </c>
      <c r="D99" s="216">
        <v>29</v>
      </c>
      <c r="E99" s="216"/>
      <c r="F99" s="216"/>
      <c r="G99" s="83">
        <v>1</v>
      </c>
      <c r="H99" s="84"/>
      <c r="I99" s="84">
        <f>G99*H99</f>
        <v>0</v>
      </c>
      <c r="J99" s="49"/>
    </row>
    <row r="100" spans="1:11" ht="16.5" thickBot="1" x14ac:dyDescent="0.3">
      <c r="A100" s="236"/>
      <c r="B100" s="53" t="s">
        <v>80</v>
      </c>
      <c r="C100" s="230"/>
      <c r="D100" s="217"/>
      <c r="E100" s="217"/>
      <c r="F100" s="217"/>
      <c r="G100" s="75">
        <v>1</v>
      </c>
      <c r="H100" s="85"/>
      <c r="I100" s="85">
        <f>G100*H100</f>
        <v>0</v>
      </c>
      <c r="J100" s="55"/>
    </row>
    <row r="101" spans="1:11" ht="17.25" customHeight="1" thickBot="1" x14ac:dyDescent="0.3">
      <c r="A101" s="93">
        <v>2</v>
      </c>
      <c r="B101" s="77" t="s">
        <v>40</v>
      </c>
      <c r="C101" s="94">
        <v>1100</v>
      </c>
      <c r="D101" s="77">
        <v>25</v>
      </c>
      <c r="E101" s="78"/>
      <c r="F101" s="184"/>
      <c r="G101" s="89">
        <v>2</v>
      </c>
      <c r="H101" s="90"/>
      <c r="I101" s="90">
        <f>G101*H101</f>
        <v>0</v>
      </c>
      <c r="J101" s="68"/>
    </row>
    <row r="102" spans="1:11" ht="17.25" customHeight="1" thickBot="1" x14ac:dyDescent="0.3">
      <c r="A102" s="22"/>
      <c r="B102" s="22"/>
      <c r="C102" s="24"/>
      <c r="D102" s="22"/>
      <c r="E102" s="21"/>
      <c r="F102" s="246" t="s">
        <v>151</v>
      </c>
      <c r="G102" s="247"/>
      <c r="H102" s="248"/>
      <c r="I102" s="96">
        <f>SUM(I99:I101)</f>
        <v>0</v>
      </c>
      <c r="J102" s="21"/>
    </row>
    <row r="103" spans="1:1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1" x14ac:dyDescent="0.25">
      <c r="A104" s="233" t="s">
        <v>43</v>
      </c>
      <c r="B104" s="234"/>
      <c r="C104" s="5"/>
      <c r="D104" s="5"/>
      <c r="E104" s="5"/>
      <c r="F104" s="5"/>
      <c r="G104" s="5"/>
      <c r="H104" s="5"/>
      <c r="I104" s="25"/>
      <c r="J104" s="5"/>
    </row>
    <row r="105" spans="1:11" ht="43.5" customHeight="1" x14ac:dyDescent="0.25">
      <c r="A105" s="13" t="s">
        <v>124</v>
      </c>
      <c r="B105" s="14" t="s">
        <v>1</v>
      </c>
      <c r="C105" s="14" t="s">
        <v>5</v>
      </c>
      <c r="D105" s="13" t="s">
        <v>97</v>
      </c>
      <c r="E105" s="13" t="s">
        <v>9</v>
      </c>
      <c r="F105" s="14" t="s">
        <v>7</v>
      </c>
      <c r="G105" s="13" t="s">
        <v>10</v>
      </c>
      <c r="H105" s="13" t="s">
        <v>81</v>
      </c>
      <c r="I105" s="26" t="s">
        <v>142</v>
      </c>
      <c r="J105" s="5"/>
    </row>
    <row r="106" spans="1:11" ht="16.5" thickBot="1" x14ac:dyDescent="0.3">
      <c r="A106" s="36">
        <v>1</v>
      </c>
      <c r="B106" s="3">
        <v>2</v>
      </c>
      <c r="C106" s="3">
        <v>3</v>
      </c>
      <c r="D106" s="36">
        <v>4</v>
      </c>
      <c r="E106" s="3">
        <v>5</v>
      </c>
      <c r="F106" s="3">
        <v>6</v>
      </c>
      <c r="G106" s="36">
        <v>7</v>
      </c>
      <c r="H106" s="3">
        <v>8</v>
      </c>
      <c r="I106" s="95">
        <v>9</v>
      </c>
      <c r="J106" s="5"/>
    </row>
    <row r="107" spans="1:11" ht="16.5" thickBot="1" x14ac:dyDescent="0.3">
      <c r="A107" s="93">
        <v>1</v>
      </c>
      <c r="B107" s="78" t="s">
        <v>18</v>
      </c>
      <c r="C107" s="78"/>
      <c r="D107" s="78"/>
      <c r="E107" s="78"/>
      <c r="F107" s="78"/>
      <c r="G107" s="77">
        <v>2</v>
      </c>
      <c r="H107" s="175"/>
      <c r="I107" s="96">
        <f>G107*H107</f>
        <v>0</v>
      </c>
      <c r="J107" s="5"/>
    </row>
    <row r="108" spans="1:11" ht="16.5" thickBot="1" x14ac:dyDescent="0.3">
      <c r="A108" s="93">
        <v>2</v>
      </c>
      <c r="B108" s="78" t="s">
        <v>125</v>
      </c>
      <c r="C108" s="78"/>
      <c r="D108" s="78"/>
      <c r="E108" s="78"/>
      <c r="F108" s="184"/>
      <c r="G108" s="89">
        <v>2</v>
      </c>
      <c r="H108" s="188"/>
      <c r="I108" s="189">
        <f>G108*H108</f>
        <v>0</v>
      </c>
      <c r="J108" s="5"/>
    </row>
    <row r="109" spans="1:11" ht="16.5" thickBot="1" x14ac:dyDescent="0.3">
      <c r="A109" s="22"/>
      <c r="B109" s="21"/>
      <c r="C109" s="21"/>
      <c r="D109" s="21"/>
      <c r="E109" s="21"/>
      <c r="F109" s="246" t="s">
        <v>152</v>
      </c>
      <c r="G109" s="247"/>
      <c r="H109" s="248"/>
      <c r="I109" s="96">
        <f>SUM(I107:I108)</f>
        <v>0</v>
      </c>
      <c r="J109" s="5"/>
    </row>
    <row r="110" spans="1:1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1" x14ac:dyDescent="0.25">
      <c r="F111" s="283" t="s">
        <v>126</v>
      </c>
      <c r="G111" s="283"/>
      <c r="H111" s="283"/>
      <c r="I111" s="11">
        <f>I22+I47+I60+I66+I70+I79+I84+I94+I102+I107+I108</f>
        <v>0</v>
      </c>
      <c r="J111" s="35"/>
      <c r="K111" s="12"/>
    </row>
    <row r="112" spans="1:11" x14ac:dyDescent="0.25">
      <c r="F112" s="283" t="s">
        <v>127</v>
      </c>
      <c r="G112" s="283"/>
      <c r="H112" s="283"/>
      <c r="I112" s="11">
        <f>I111*25%</f>
        <v>0</v>
      </c>
      <c r="J112" s="35"/>
    </row>
    <row r="113" spans="6:11" x14ac:dyDescent="0.25">
      <c r="F113" s="283" t="s">
        <v>128</v>
      </c>
      <c r="G113" s="283"/>
      <c r="H113" s="283"/>
      <c r="I113" s="11">
        <f>SUM(I111:I112)</f>
        <v>0</v>
      </c>
      <c r="J113" s="35"/>
      <c r="K113" s="12"/>
    </row>
  </sheetData>
  <mergeCells count="129">
    <mergeCell ref="A67:E67"/>
    <mergeCell ref="A73:E73"/>
    <mergeCell ref="G45:G46"/>
    <mergeCell ref="F45:F46"/>
    <mergeCell ref="D55:D56"/>
    <mergeCell ref="A33:A34"/>
    <mergeCell ref="A36:A39"/>
    <mergeCell ref="A10:D10"/>
    <mergeCell ref="A41:A42"/>
    <mergeCell ref="A13:A15"/>
    <mergeCell ref="B13:B15"/>
    <mergeCell ref="C13:C15"/>
    <mergeCell ref="F13:F15"/>
    <mergeCell ref="F16:F17"/>
    <mergeCell ref="F18:F19"/>
    <mergeCell ref="A20:A21"/>
    <mergeCell ref="B20:B21"/>
    <mergeCell ref="C20:C21"/>
    <mergeCell ref="F20:F21"/>
    <mergeCell ref="A30:D30"/>
    <mergeCell ref="F53:F54"/>
    <mergeCell ref="B55:B56"/>
    <mergeCell ref="C55:C56"/>
    <mergeCell ref="F22:H22"/>
    <mergeCell ref="H45:H46"/>
    <mergeCell ref="I45:I46"/>
    <mergeCell ref="A48:D48"/>
    <mergeCell ref="B53:B54"/>
    <mergeCell ref="E25:F25"/>
    <mergeCell ref="B25:D25"/>
    <mergeCell ref="D6:G6"/>
    <mergeCell ref="D7:G7"/>
    <mergeCell ref="A104:B104"/>
    <mergeCell ref="C99:C100"/>
    <mergeCell ref="A99:A100"/>
    <mergeCell ref="E23:F23"/>
    <mergeCell ref="E24:F24"/>
    <mergeCell ref="A16:A17"/>
    <mergeCell ref="B16:B17"/>
    <mergeCell ref="C16:C17"/>
    <mergeCell ref="A18:A19"/>
    <mergeCell ref="B18:B19"/>
    <mergeCell ref="C18:C19"/>
    <mergeCell ref="A51:A54"/>
    <mergeCell ref="A45:A46"/>
    <mergeCell ref="C45:C46"/>
    <mergeCell ref="C33:C34"/>
    <mergeCell ref="A55:A56"/>
    <mergeCell ref="F111:H111"/>
    <mergeCell ref="F112:H112"/>
    <mergeCell ref="F113:H113"/>
    <mergeCell ref="J55:J56"/>
    <mergeCell ref="J64:J65"/>
    <mergeCell ref="J77:J78"/>
    <mergeCell ref="F99:F100"/>
    <mergeCell ref="E99:E100"/>
    <mergeCell ref="D99:D100"/>
    <mergeCell ref="A61:D61"/>
    <mergeCell ref="A64:A65"/>
    <mergeCell ref="B64:B65"/>
    <mergeCell ref="C64:C65"/>
    <mergeCell ref="A96:D96"/>
    <mergeCell ref="D90:D91"/>
    <mergeCell ref="A87:D87"/>
    <mergeCell ref="C90:C91"/>
    <mergeCell ref="A90:A91"/>
    <mergeCell ref="A77:A78"/>
    <mergeCell ref="B77:B78"/>
    <mergeCell ref="C77:C78"/>
    <mergeCell ref="A57:A58"/>
    <mergeCell ref="B57:B58"/>
    <mergeCell ref="C57:C58"/>
    <mergeCell ref="J33:J34"/>
    <mergeCell ref="J36:J37"/>
    <mergeCell ref="J38:J39"/>
    <mergeCell ref="J51:J52"/>
    <mergeCell ref="J53:J54"/>
    <mergeCell ref="B51:B52"/>
    <mergeCell ref="E51:E52"/>
    <mergeCell ref="F51:F52"/>
    <mergeCell ref="D53:D54"/>
    <mergeCell ref="E33:E34"/>
    <mergeCell ref="F33:F34"/>
    <mergeCell ref="D38:D39"/>
    <mergeCell ref="C36:C39"/>
    <mergeCell ref="B36:B39"/>
    <mergeCell ref="C51:C54"/>
    <mergeCell ref="J45:J46"/>
    <mergeCell ref="B43:B44"/>
    <mergeCell ref="B41:B42"/>
    <mergeCell ref="C41:C42"/>
    <mergeCell ref="F41:F42"/>
    <mergeCell ref="E41:E42"/>
    <mergeCell ref="B33:B34"/>
    <mergeCell ref="C43:C44"/>
    <mergeCell ref="B45:B46"/>
    <mergeCell ref="A81:D81"/>
    <mergeCell ref="F77:F78"/>
    <mergeCell ref="E77:E78"/>
    <mergeCell ref="E90:E91"/>
    <mergeCell ref="E55:E56"/>
    <mergeCell ref="F55:F56"/>
    <mergeCell ref="G55:G56"/>
    <mergeCell ref="I38:I39"/>
    <mergeCell ref="I36:I37"/>
    <mergeCell ref="H36:H37"/>
    <mergeCell ref="E36:E37"/>
    <mergeCell ref="E38:E39"/>
    <mergeCell ref="F36:F39"/>
    <mergeCell ref="G38:G39"/>
    <mergeCell ref="G36:G37"/>
    <mergeCell ref="A43:A44"/>
    <mergeCell ref="E64:E65"/>
    <mergeCell ref="F64:F65"/>
    <mergeCell ref="D57:D58"/>
    <mergeCell ref="E45:E46"/>
    <mergeCell ref="H38:H39"/>
    <mergeCell ref="H55:H56"/>
    <mergeCell ref="I55:I56"/>
    <mergeCell ref="E53:E54"/>
    <mergeCell ref="F47:H47"/>
    <mergeCell ref="F60:H60"/>
    <mergeCell ref="F66:H66"/>
    <mergeCell ref="F71:H71"/>
    <mergeCell ref="F79:H79"/>
    <mergeCell ref="F85:H85"/>
    <mergeCell ref="F94:H94"/>
    <mergeCell ref="F102:H102"/>
    <mergeCell ref="F109:H109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r:id="rId1"/>
  <headerFooter>
    <oddFooter>Stranica &amp;P od &amp;N</oddFooter>
  </headerFooter>
  <rowBreaks count="1" manualBreakCount="1">
    <brk id="47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C13"/>
  <sheetViews>
    <sheetView topLeftCell="A25" workbookViewId="0">
      <selection activeCell="E10" sqref="E10"/>
    </sheetView>
  </sheetViews>
  <sheetFormatPr defaultColWidth="9.140625" defaultRowHeight="15" x14ac:dyDescent="0.25"/>
  <cols>
    <col min="1" max="1" width="9.140625" style="5"/>
    <col min="2" max="2" width="71.42578125" style="5" customWidth="1"/>
    <col min="3" max="16384" width="9.140625" style="5"/>
  </cols>
  <sheetData>
    <row r="2" spans="2:3" ht="15.75" x14ac:dyDescent="0.25">
      <c r="B2" s="4" t="s">
        <v>116</v>
      </c>
      <c r="C2" s="4"/>
    </row>
    <row r="4" spans="2:3" ht="63" x14ac:dyDescent="0.25">
      <c r="B4" s="6" t="s">
        <v>117</v>
      </c>
    </row>
    <row r="5" spans="2:3" ht="15.75" x14ac:dyDescent="0.25">
      <c r="B5" s="6"/>
    </row>
    <row r="7" spans="2:3" ht="78.75" x14ac:dyDescent="0.25">
      <c r="B7" s="7" t="s">
        <v>118</v>
      </c>
    </row>
    <row r="8" spans="2:3" ht="15.75" x14ac:dyDescent="0.25">
      <c r="B8" s="6"/>
    </row>
    <row r="10" spans="2:3" ht="126" x14ac:dyDescent="0.25">
      <c r="B10" s="7" t="s">
        <v>119</v>
      </c>
    </row>
    <row r="12" spans="2:3" x14ac:dyDescent="0.25">
      <c r="B12" t="s">
        <v>120</v>
      </c>
    </row>
    <row r="13" spans="2:3" x14ac:dyDescent="0.25">
      <c r="B13" s="8" t="s">
        <v>121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Troškovnik 1 - Komunalac</vt:lpstr>
      <vt:lpstr>Troškovnik 2 - Vodne usluge</vt:lpstr>
      <vt:lpstr>Opće karakteristike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Jozo</dc:creator>
  <cp:lastModifiedBy>Mateja</cp:lastModifiedBy>
  <cp:lastPrinted>2022-03-09T10:07:43Z</cp:lastPrinted>
  <dcterms:created xsi:type="dcterms:W3CDTF">2016-10-30T11:41:13Z</dcterms:created>
  <dcterms:modified xsi:type="dcterms:W3CDTF">2022-04-21T09:10:33Z</dcterms:modified>
</cp:coreProperties>
</file>