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Komunalac d.o.o." sheetId="1" r:id="rId1"/>
    <sheet name="Vodne usluge d.o.o." sheetId="2" r:id="rId2"/>
    <sheet name="List3" sheetId="3" state="hidden" r:id="rId3"/>
    <sheet name="List1" sheetId="4" state="hidden" r:id="rId4"/>
  </sheets>
  <definedNames/>
  <calcPr fullCalcOnLoad="1"/>
</workbook>
</file>

<file path=xl/sharedStrings.xml><?xml version="1.0" encoding="utf-8"?>
<sst xmlns="http://schemas.openxmlformats.org/spreadsheetml/2006/main" count="91" uniqueCount="49">
  <si>
    <t>TROŠKOVNIK PRIRODNOG PLINA</t>
  </si>
  <si>
    <t>Jedinica</t>
  </si>
  <si>
    <t>mjere</t>
  </si>
  <si>
    <t>Broj</t>
  </si>
  <si>
    <t>trošila</t>
  </si>
  <si>
    <t>Ukupno</t>
  </si>
  <si>
    <t>Red</t>
  </si>
  <si>
    <t>broj</t>
  </si>
  <si>
    <t>kwh</t>
  </si>
  <si>
    <t>Okvirna potrošnja</t>
  </si>
  <si>
    <t xml:space="preserve">Cijena </t>
  </si>
  <si>
    <t>PDV 25%</t>
  </si>
  <si>
    <t>6 ( kol4xkol5 )</t>
  </si>
  <si>
    <t>kWh godišnja</t>
  </si>
  <si>
    <t>Ukupno sa PDV-om</t>
  </si>
  <si>
    <t>Fiksni iznos tarifne stavke Ts2</t>
  </si>
  <si>
    <t>1 kom</t>
  </si>
  <si>
    <t>Potpis i pečat ponuditelja</t>
  </si>
  <si>
    <t>Potpis i pečat</t>
  </si>
  <si>
    <t>Jedinčna cijena bez PDV-a (kn/kWh- na četiri decimale</t>
  </si>
  <si>
    <t>Jedinična cijena trošarine bez PDV- u (kn/kWh)-poslovna uporaba</t>
  </si>
  <si>
    <t>Ukupna cijena trošarine bez PDV-a</t>
  </si>
  <si>
    <t>Red. Broj</t>
  </si>
  <si>
    <t>Jedinica mjere</t>
  </si>
  <si>
    <t>Okvirna jednogodišnja potrošnja</t>
  </si>
  <si>
    <t>Brojilo OMM</t>
  </si>
  <si>
    <t>Fiksna mjesečna nakna bez PDV-a (Ts2) u (Kn)</t>
  </si>
  <si>
    <t>TM 4</t>
  </si>
  <si>
    <t>10 (kol 4x 9)</t>
  </si>
  <si>
    <r>
      <t>*Energija sadržana u obujmu prirodnog plina Hd=33.338,35 kJ/Sm</t>
    </r>
    <r>
      <rPr>
        <sz val="11"/>
        <color indexed="8"/>
        <rFont val="Calibri"/>
        <family val="2"/>
      </rPr>
      <t>³ pri standardnim uvjetima tlaka od 101.325 Pa i temperaturi 288,15 K izračunava se množenjem istog obujma sa pretvorbenim faktorom 9,2607 i izražava se u kWh. 1 Sm³ = 9,2607 kWh</t>
    </r>
  </si>
  <si>
    <t>Jedinična cijena (stupac 5) je nepromjnjiva.</t>
  </si>
  <si>
    <t>Ukupna cijena je promjenjiva u skladu sa zakonskim i podzakonskim propisima (fiksna naknada, trošarine, tarifni model i sl.)</t>
  </si>
  <si>
    <t xml:space="preserve">Fiksna mjesečna nakna bez PDV-a (Ts2 za 12 mjeseci u (kn) </t>
  </si>
  <si>
    <t>Ukupna cijena bez PDV-a u KN na dvije decimale</t>
  </si>
  <si>
    <t>U Bjelovaru __________________</t>
  </si>
  <si>
    <t>U _____________.______________</t>
  </si>
  <si>
    <t>Tarifni model  (TM)</t>
  </si>
  <si>
    <t>11 (kol 4x5+8+10)</t>
  </si>
  <si>
    <t>8 (Kol 7x12)</t>
  </si>
  <si>
    <t>Ukupno bez PDV-a</t>
  </si>
  <si>
    <t>Fiksna mjesečna naknada bez PDV-a (Ts2) u (Kn)</t>
  </si>
  <si>
    <t xml:space="preserve">TROŠKOVNIK PRIRODNOG PLINA </t>
  </si>
  <si>
    <t>TM1</t>
  </si>
  <si>
    <t>TM4</t>
  </si>
  <si>
    <t>TM3</t>
  </si>
  <si>
    <t>TM2</t>
  </si>
  <si>
    <t>Tarifni model (TM)</t>
  </si>
  <si>
    <t>Broj: BN-7-2021/K</t>
  </si>
  <si>
    <t>TM5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</si>
</sst>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0.0"/>
    <numFmt numFmtId="171" formatCode="#,##0.0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3" fillId="0" borderId="1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" fontId="43" fillId="0" borderId="16" xfId="0" applyNumberFormat="1" applyFont="1" applyBorder="1" applyAlignment="1">
      <alignment horizontal="center"/>
    </xf>
    <xf numFmtId="2" fontId="43" fillId="0" borderId="17" xfId="0" applyNumberFormat="1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9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45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46" fillId="34" borderId="13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5" fillId="0" borderId="15" xfId="0" applyFont="1" applyBorder="1" applyAlignment="1">
      <alignment/>
    </xf>
    <xf numFmtId="0" fontId="46" fillId="0" borderId="15" xfId="0" applyFont="1" applyBorder="1" applyAlignment="1">
      <alignment/>
    </xf>
    <xf numFmtId="2" fontId="46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71" fontId="24" fillId="0" borderId="15" xfId="0" applyNumberFormat="1" applyFon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23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24" xfId="0" applyNumberFormat="1" applyBorder="1" applyAlignment="1">
      <alignment/>
    </xf>
    <xf numFmtId="0" fontId="47" fillId="0" borderId="15" xfId="0" applyFont="1" applyFill="1" applyBorder="1" applyAlignment="1">
      <alignment horizontal="center" vertical="center"/>
    </xf>
    <xf numFmtId="1" fontId="46" fillId="0" borderId="18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1" fontId="46" fillId="0" borderId="19" xfId="0" applyNumberFormat="1" applyFont="1" applyBorder="1" applyAlignment="1">
      <alignment horizontal="center"/>
    </xf>
    <xf numFmtId="1" fontId="46" fillId="0" borderId="21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6" fillId="0" borderId="19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4</xdr:row>
      <xdr:rowOff>19050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3</xdr:col>
      <xdr:colOff>238125</xdr:colOff>
      <xdr:row>3</xdr:row>
      <xdr:rowOff>76200</xdr:rowOff>
    </xdr:to>
    <xdr:pic>
      <xdr:nvPicPr>
        <xdr:cNvPr id="1" name="Picture 1" descr="VU_LOGO_s tekstom 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.421875" style="0" customWidth="1"/>
    <col min="2" max="2" width="10.00390625" style="0" customWidth="1"/>
    <col min="3" max="3" width="7.28125" style="0" customWidth="1"/>
    <col min="4" max="4" width="11.7109375" style="0" customWidth="1"/>
    <col min="5" max="5" width="13.140625" style="0" customWidth="1"/>
    <col min="6" max="6" width="7.421875" style="0" customWidth="1"/>
    <col min="7" max="7" width="16.00390625" style="0" customWidth="1"/>
    <col min="8" max="8" width="17.57421875" style="0" customWidth="1"/>
    <col min="9" max="9" width="18.7109375" style="0" customWidth="1"/>
    <col min="10" max="10" width="13.7109375" style="0" customWidth="1"/>
    <col min="11" max="11" width="15.28125" style="0" customWidth="1"/>
    <col min="12" max="12" width="10.140625" style="61" bestFit="1" customWidth="1"/>
  </cols>
  <sheetData>
    <row r="1" ht="15"/>
    <row r="2" ht="15"/>
    <row r="3" ht="15"/>
    <row r="4" spans="4:6" ht="7.5" customHeight="1">
      <c r="D4" s="15"/>
      <c r="E4" s="22"/>
      <c r="F4" s="15"/>
    </row>
    <row r="5" spans="1:6" ht="18.75">
      <c r="A5" t="s">
        <v>47</v>
      </c>
      <c r="D5" s="15"/>
      <c r="E5" s="22"/>
      <c r="F5" s="15"/>
    </row>
    <row r="6" spans="2:9" ht="18.75">
      <c r="B6" s="76" t="s">
        <v>0</v>
      </c>
      <c r="C6" s="76"/>
      <c r="D6" s="76"/>
      <c r="E6" s="76"/>
      <c r="F6" s="76"/>
      <c r="G6" s="76"/>
      <c r="H6" s="76"/>
      <c r="I6" s="76"/>
    </row>
    <row r="7" ht="15.75" thickBot="1"/>
    <row r="8" spans="1:11" ht="51.75" thickBot="1">
      <c r="A8" s="48" t="s">
        <v>22</v>
      </c>
      <c r="B8" s="53" t="s">
        <v>25</v>
      </c>
      <c r="C8" s="49" t="s">
        <v>23</v>
      </c>
      <c r="D8" s="49" t="s">
        <v>24</v>
      </c>
      <c r="E8" s="49" t="s">
        <v>19</v>
      </c>
      <c r="F8" s="49" t="s">
        <v>36</v>
      </c>
      <c r="G8" s="49" t="s">
        <v>40</v>
      </c>
      <c r="H8" s="50" t="s">
        <v>32</v>
      </c>
      <c r="I8" s="51" t="s">
        <v>20</v>
      </c>
      <c r="J8" s="50" t="s">
        <v>21</v>
      </c>
      <c r="K8" s="52" t="s">
        <v>33</v>
      </c>
    </row>
    <row r="9" spans="1:11" ht="15.75" thickBot="1">
      <c r="A9" s="34">
        <v>1</v>
      </c>
      <c r="B9" s="35">
        <v>2</v>
      </c>
      <c r="C9" s="34">
        <v>3</v>
      </c>
      <c r="D9" s="36">
        <v>4</v>
      </c>
      <c r="E9" s="34">
        <v>5</v>
      </c>
      <c r="F9" s="37">
        <v>6</v>
      </c>
      <c r="G9" s="34">
        <v>7</v>
      </c>
      <c r="H9" s="38" t="s">
        <v>38</v>
      </c>
      <c r="I9" s="38">
        <v>9</v>
      </c>
      <c r="J9" s="39" t="s">
        <v>28</v>
      </c>
      <c r="K9" s="33" t="s">
        <v>37</v>
      </c>
    </row>
    <row r="10" spans="1:11" ht="15">
      <c r="A10" s="27">
        <v>1</v>
      </c>
      <c r="B10" s="28">
        <v>7090050</v>
      </c>
      <c r="C10" s="27" t="s">
        <v>8</v>
      </c>
      <c r="D10" s="72">
        <v>125000</v>
      </c>
      <c r="E10" s="23"/>
      <c r="F10" s="63" t="s">
        <v>48</v>
      </c>
      <c r="G10" s="23"/>
      <c r="H10" s="23">
        <f>G10*12</f>
        <v>0</v>
      </c>
      <c r="I10" s="23"/>
      <c r="J10" s="23">
        <f>D10*I10</f>
        <v>0</v>
      </c>
      <c r="K10" s="67">
        <f>D10*E10+H10+J10</f>
        <v>0</v>
      </c>
    </row>
    <row r="11" spans="1:11" ht="15">
      <c r="A11" s="25">
        <v>2</v>
      </c>
      <c r="B11" s="26">
        <v>25179796</v>
      </c>
      <c r="C11" s="27" t="s">
        <v>8</v>
      </c>
      <c r="D11" s="73">
        <v>0</v>
      </c>
      <c r="E11" s="17"/>
      <c r="F11" s="64" t="s">
        <v>42</v>
      </c>
      <c r="G11" s="17"/>
      <c r="H11" s="23">
        <f aca="true" t="shared" si="0" ref="H11:H17">G11*12</f>
        <v>0</v>
      </c>
      <c r="I11" s="23"/>
      <c r="J11" s="23">
        <f aca="true" t="shared" si="1" ref="J11:J17">D11*I11</f>
        <v>0</v>
      </c>
      <c r="K11" s="67">
        <f aca="true" t="shared" si="2" ref="K11:K17">D11*E11+H11+J11</f>
        <v>0</v>
      </c>
    </row>
    <row r="12" spans="1:11" ht="15">
      <c r="A12" s="25">
        <v>3</v>
      </c>
      <c r="B12" s="26">
        <v>25155732</v>
      </c>
      <c r="C12" s="27" t="s">
        <v>8</v>
      </c>
      <c r="D12" s="73">
        <v>50000</v>
      </c>
      <c r="E12" s="17"/>
      <c r="F12" s="64" t="s">
        <v>44</v>
      </c>
      <c r="G12" s="17"/>
      <c r="H12" s="23">
        <f t="shared" si="0"/>
        <v>0</v>
      </c>
      <c r="I12" s="23"/>
      <c r="J12" s="23">
        <f t="shared" si="1"/>
        <v>0</v>
      </c>
      <c r="K12" s="67">
        <f t="shared" si="2"/>
        <v>0</v>
      </c>
    </row>
    <row r="13" spans="1:11" ht="15">
      <c r="A13" s="25">
        <v>4</v>
      </c>
      <c r="B13" s="26">
        <v>32461984</v>
      </c>
      <c r="C13" s="27" t="s">
        <v>8</v>
      </c>
      <c r="D13" s="73">
        <v>58000</v>
      </c>
      <c r="E13" s="17"/>
      <c r="F13" s="64" t="s">
        <v>43</v>
      </c>
      <c r="G13" s="17"/>
      <c r="H13" s="23">
        <f t="shared" si="0"/>
        <v>0</v>
      </c>
      <c r="I13" s="23"/>
      <c r="J13" s="23">
        <f t="shared" si="1"/>
        <v>0</v>
      </c>
      <c r="K13" s="67">
        <f t="shared" si="2"/>
        <v>0</v>
      </c>
    </row>
    <row r="14" spans="1:11" ht="15">
      <c r="A14" s="25">
        <v>5</v>
      </c>
      <c r="B14" s="26">
        <v>12196097</v>
      </c>
      <c r="C14" s="27" t="s">
        <v>8</v>
      </c>
      <c r="D14" s="73">
        <v>32000</v>
      </c>
      <c r="E14" s="17"/>
      <c r="F14" s="64" t="s">
        <v>44</v>
      </c>
      <c r="G14" s="17"/>
      <c r="H14" s="23">
        <f t="shared" si="0"/>
        <v>0</v>
      </c>
      <c r="I14" s="23"/>
      <c r="J14" s="23">
        <f t="shared" si="1"/>
        <v>0</v>
      </c>
      <c r="K14" s="67">
        <f t="shared" si="2"/>
        <v>0</v>
      </c>
    </row>
    <row r="15" spans="1:11" ht="15">
      <c r="A15" s="25">
        <v>6</v>
      </c>
      <c r="B15" s="26">
        <v>34337127</v>
      </c>
      <c r="C15" s="27" t="s">
        <v>8</v>
      </c>
      <c r="D15" s="73">
        <v>105000</v>
      </c>
      <c r="E15" s="17"/>
      <c r="F15" s="64" t="s">
        <v>48</v>
      </c>
      <c r="G15" s="17"/>
      <c r="H15" s="23">
        <f t="shared" si="0"/>
        <v>0</v>
      </c>
      <c r="I15" s="23"/>
      <c r="J15" s="23">
        <f t="shared" si="1"/>
        <v>0</v>
      </c>
      <c r="K15" s="67">
        <f t="shared" si="2"/>
        <v>0</v>
      </c>
    </row>
    <row r="16" spans="1:11" ht="15">
      <c r="A16" s="25">
        <v>7</v>
      </c>
      <c r="B16" s="26">
        <v>34249514</v>
      </c>
      <c r="C16" s="27" t="s">
        <v>8</v>
      </c>
      <c r="D16" s="73">
        <v>30000</v>
      </c>
      <c r="E16" s="17"/>
      <c r="F16" s="64" t="s">
        <v>45</v>
      </c>
      <c r="G16" s="17"/>
      <c r="H16" s="23">
        <f t="shared" si="0"/>
        <v>0</v>
      </c>
      <c r="I16" s="23"/>
      <c r="J16" s="23">
        <f t="shared" si="1"/>
        <v>0</v>
      </c>
      <c r="K16" s="67">
        <f t="shared" si="2"/>
        <v>0</v>
      </c>
    </row>
    <row r="17" spans="1:11" ht="15.75" thickBot="1">
      <c r="A17" s="40">
        <v>8</v>
      </c>
      <c r="B17" s="84">
        <v>23199712</v>
      </c>
      <c r="C17" s="41" t="s">
        <v>8</v>
      </c>
      <c r="D17" s="74">
        <v>72000</v>
      </c>
      <c r="E17" s="42"/>
      <c r="F17" s="65" t="s">
        <v>43</v>
      </c>
      <c r="G17" s="42"/>
      <c r="H17" s="23">
        <f t="shared" si="0"/>
        <v>0</v>
      </c>
      <c r="I17" s="23"/>
      <c r="J17" s="23">
        <f t="shared" si="1"/>
        <v>0</v>
      </c>
      <c r="K17" s="67">
        <f t="shared" si="2"/>
        <v>0</v>
      </c>
    </row>
    <row r="18" spans="1:11" ht="19.5" thickBot="1">
      <c r="A18" s="44"/>
      <c r="B18" s="45" t="s">
        <v>5</v>
      </c>
      <c r="C18" s="46" t="s">
        <v>8</v>
      </c>
      <c r="D18" s="75">
        <f>SUM(D10:D17)</f>
        <v>472000</v>
      </c>
      <c r="E18" s="47"/>
      <c r="F18" s="47"/>
      <c r="G18" s="47"/>
      <c r="H18" s="14"/>
      <c r="I18" s="62"/>
      <c r="J18" s="43"/>
      <c r="K18" s="68"/>
    </row>
    <row r="19" spans="9:11" ht="15.75" thickBot="1">
      <c r="I19" s="79" t="s">
        <v>39</v>
      </c>
      <c r="J19" s="80"/>
      <c r="K19" s="69">
        <f>SUM(K10:K18)</f>
        <v>0</v>
      </c>
    </row>
    <row r="20" spans="8:11" ht="18" customHeight="1" thickBot="1">
      <c r="H20" s="15"/>
      <c r="I20" s="79" t="s">
        <v>11</v>
      </c>
      <c r="J20" s="81"/>
      <c r="K20" s="69">
        <f>K19*25%</f>
        <v>0</v>
      </c>
    </row>
    <row r="21" spans="9:11" ht="15.75" thickBot="1">
      <c r="I21" s="82" t="s">
        <v>14</v>
      </c>
      <c r="J21" s="83"/>
      <c r="K21" s="70">
        <f>SUM(K19:K20)</f>
        <v>0</v>
      </c>
    </row>
    <row r="22" spans="1:11" ht="15" customHeight="1">
      <c r="A22" s="78" t="s">
        <v>30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1" ht="15" customHeight="1">
      <c r="A23" s="78" t="s">
        <v>31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1" ht="35.25" customHeight="1">
      <c r="A24" s="77" t="s">
        <v>29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ht="15.75" customHeight="1"/>
    <row r="26" ht="15">
      <c r="E26" t="s">
        <v>17</v>
      </c>
    </row>
    <row r="28" ht="15">
      <c r="A28" t="s">
        <v>34</v>
      </c>
    </row>
  </sheetData>
  <sheetProtection/>
  <mergeCells count="7">
    <mergeCell ref="A24:K24"/>
    <mergeCell ref="A23:K23"/>
    <mergeCell ref="A22:K22"/>
    <mergeCell ref="I19:J19"/>
    <mergeCell ref="I20:J20"/>
    <mergeCell ref="I21:J21"/>
    <mergeCell ref="B6:I6"/>
  </mergeCells>
  <printOptions/>
  <pageMargins left="0.53" right="0.14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2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.421875" style="0" customWidth="1"/>
    <col min="2" max="2" width="9.00390625" style="0" customWidth="1"/>
    <col min="3" max="3" width="7.8515625" style="0" customWidth="1"/>
    <col min="4" max="4" width="12.140625" style="0" customWidth="1"/>
    <col min="5" max="5" width="12.28125" style="0" customWidth="1"/>
    <col min="6" max="6" width="6.00390625" style="0" customWidth="1"/>
    <col min="7" max="7" width="17.00390625" style="0" customWidth="1"/>
    <col min="8" max="8" width="18.00390625" style="0" customWidth="1"/>
    <col min="9" max="9" width="14.421875" style="0" customWidth="1"/>
    <col min="10" max="10" width="11.57421875" style="0" customWidth="1"/>
    <col min="11" max="11" width="14.7109375" style="0" customWidth="1"/>
  </cols>
  <sheetData>
    <row r="5" ht="15">
      <c r="A5" t="s">
        <v>47</v>
      </c>
    </row>
    <row r="6" spans="1:10" ht="18.75">
      <c r="A6" s="76" t="s">
        <v>41</v>
      </c>
      <c r="B6" s="76"/>
      <c r="C6" s="76"/>
      <c r="D6" s="76"/>
      <c r="E6" s="76"/>
      <c r="F6" s="76"/>
      <c r="G6" s="76"/>
      <c r="H6" s="76"/>
      <c r="I6" s="76"/>
      <c r="J6" s="76"/>
    </row>
    <row r="7" ht="14.25" customHeight="1"/>
    <row r="8" spans="1:8" ht="0.75" customHeight="1" thickBot="1">
      <c r="A8" s="29"/>
      <c r="B8" s="29"/>
      <c r="C8" s="29"/>
      <c r="D8" s="30"/>
      <c r="E8" s="31"/>
      <c r="F8" s="30"/>
      <c r="G8" s="32"/>
      <c r="H8" s="30"/>
    </row>
    <row r="9" spans="1:12" ht="74.25" customHeight="1" thickBot="1">
      <c r="A9" s="48" t="s">
        <v>22</v>
      </c>
      <c r="B9" s="53" t="s">
        <v>25</v>
      </c>
      <c r="C9" s="49" t="s">
        <v>23</v>
      </c>
      <c r="D9" s="49" t="s">
        <v>24</v>
      </c>
      <c r="E9" s="49" t="s">
        <v>19</v>
      </c>
      <c r="F9" s="49" t="s">
        <v>46</v>
      </c>
      <c r="G9" s="49" t="s">
        <v>26</v>
      </c>
      <c r="H9" s="50" t="s">
        <v>32</v>
      </c>
      <c r="I9" s="51" t="s">
        <v>20</v>
      </c>
      <c r="J9" s="50" t="s">
        <v>21</v>
      </c>
      <c r="K9" s="52" t="s">
        <v>33</v>
      </c>
      <c r="L9" s="15"/>
    </row>
    <row r="10" spans="1:12" ht="26.25" thickBot="1">
      <c r="A10" s="38">
        <v>1</v>
      </c>
      <c r="B10" s="39">
        <v>2</v>
      </c>
      <c r="C10" s="38">
        <v>3</v>
      </c>
      <c r="D10" s="38">
        <v>4</v>
      </c>
      <c r="E10" s="38">
        <v>5</v>
      </c>
      <c r="F10" s="71">
        <v>6</v>
      </c>
      <c r="G10" s="38">
        <v>7</v>
      </c>
      <c r="H10" s="38" t="s">
        <v>38</v>
      </c>
      <c r="I10" s="38">
        <v>9</v>
      </c>
      <c r="J10" s="39" t="s">
        <v>28</v>
      </c>
      <c r="K10" s="33" t="s">
        <v>37</v>
      </c>
      <c r="L10" s="15"/>
    </row>
    <row r="11" spans="1:12" ht="15.75" thickBot="1">
      <c r="A11" s="54">
        <v>1</v>
      </c>
      <c r="B11" s="55">
        <v>37319172</v>
      </c>
      <c r="C11" s="54" t="s">
        <v>8</v>
      </c>
      <c r="D11" s="56">
        <v>68000</v>
      </c>
      <c r="E11" s="57"/>
      <c r="F11" s="57" t="s">
        <v>27</v>
      </c>
      <c r="G11" s="57"/>
      <c r="H11" s="57"/>
      <c r="I11" s="57"/>
      <c r="J11" s="57"/>
      <c r="K11" s="57"/>
      <c r="L11" s="15"/>
    </row>
    <row r="12" spans="1:12" ht="19.5" thickBot="1">
      <c r="A12" s="58"/>
      <c r="B12" s="59" t="s">
        <v>5</v>
      </c>
      <c r="C12" s="24" t="s">
        <v>8</v>
      </c>
      <c r="D12" s="60">
        <f>SUM(D11)</f>
        <v>68000</v>
      </c>
      <c r="E12" s="14"/>
      <c r="F12" s="14"/>
      <c r="G12" s="14"/>
      <c r="H12" s="14"/>
      <c r="I12" s="14"/>
      <c r="J12" s="14"/>
      <c r="K12" s="66"/>
      <c r="L12" s="15"/>
    </row>
    <row r="13" spans="9:12" ht="15.75" thickBot="1">
      <c r="I13" s="79" t="s">
        <v>39</v>
      </c>
      <c r="J13" s="80"/>
      <c r="K13" s="69">
        <f>SUM(K4:K12)</f>
        <v>0</v>
      </c>
      <c r="L13" s="61"/>
    </row>
    <row r="14" spans="8:12" ht="18" customHeight="1" thickBot="1">
      <c r="H14" s="15"/>
      <c r="I14" s="79" t="s">
        <v>11</v>
      </c>
      <c r="J14" s="81"/>
      <c r="K14" s="69">
        <f>K13*25%</f>
        <v>0</v>
      </c>
      <c r="L14" s="61"/>
    </row>
    <row r="15" spans="9:12" ht="15.75" thickBot="1">
      <c r="I15" s="82" t="s">
        <v>14</v>
      </c>
      <c r="J15" s="83"/>
      <c r="K15" s="70">
        <f>SUM(K13:K14)</f>
        <v>0</v>
      </c>
      <c r="L15" s="61"/>
    </row>
    <row r="16" spans="1:12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">
      <c r="A17" s="78" t="s">
        <v>30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15"/>
    </row>
    <row r="18" spans="1:11" ht="15">
      <c r="A18" s="78" t="s">
        <v>31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30.75" customHeight="1">
      <c r="A19" s="77" t="s">
        <v>29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1" ht="15">
      <c r="G21" t="s">
        <v>18</v>
      </c>
    </row>
    <row r="24" ht="15">
      <c r="A24" t="s">
        <v>35</v>
      </c>
    </row>
  </sheetData>
  <sheetProtection/>
  <mergeCells count="7">
    <mergeCell ref="A17:K17"/>
    <mergeCell ref="A18:K18"/>
    <mergeCell ref="A19:K19"/>
    <mergeCell ref="A6:J6"/>
    <mergeCell ref="I13:J13"/>
    <mergeCell ref="I14:J14"/>
    <mergeCell ref="I15:J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8515625" style="0" customWidth="1"/>
    <col min="3" max="3" width="12.7109375" style="0" customWidth="1"/>
    <col min="4" max="4" width="27.00390625" style="0" customWidth="1"/>
    <col min="5" max="5" width="18.421875" style="0" customWidth="1"/>
    <col min="6" max="6" width="31.00390625" style="0" customWidth="1"/>
  </cols>
  <sheetData>
    <row r="1" spans="2:4" ht="20.25">
      <c r="B1" s="1" t="s">
        <v>0</v>
      </c>
      <c r="C1" s="1"/>
      <c r="D1" s="1"/>
    </row>
    <row r="3" ht="15.75" thickBot="1"/>
    <row r="4" spans="1:6" ht="18.75">
      <c r="A4" s="5" t="s">
        <v>6</v>
      </c>
      <c r="B4" s="2" t="s">
        <v>3</v>
      </c>
      <c r="C4" s="5" t="s">
        <v>1</v>
      </c>
      <c r="D4" s="9" t="s">
        <v>9</v>
      </c>
      <c r="E4" s="9" t="s">
        <v>10</v>
      </c>
      <c r="F4" s="9" t="s">
        <v>5</v>
      </c>
    </row>
    <row r="5" spans="1:6" ht="19.5" thickBot="1">
      <c r="A5" s="6" t="s">
        <v>7</v>
      </c>
      <c r="B5" s="3" t="s">
        <v>4</v>
      </c>
      <c r="C5" s="6" t="s">
        <v>2</v>
      </c>
      <c r="D5" s="8" t="s">
        <v>13</v>
      </c>
      <c r="E5" s="8" t="s">
        <v>8</v>
      </c>
      <c r="F5" s="6"/>
    </row>
    <row r="6" spans="1:6" ht="15.75" thickBot="1">
      <c r="A6" s="7">
        <v>1</v>
      </c>
      <c r="B6" s="4">
        <v>2</v>
      </c>
      <c r="C6" s="7">
        <v>3</v>
      </c>
      <c r="D6" s="7">
        <v>4</v>
      </c>
      <c r="E6" s="7">
        <v>5</v>
      </c>
      <c r="F6" s="7" t="s">
        <v>12</v>
      </c>
    </row>
    <row r="7" spans="1:6" ht="18.75">
      <c r="A7" s="16">
        <v>8</v>
      </c>
      <c r="B7" s="16">
        <v>29558294</v>
      </c>
      <c r="C7" s="16" t="s">
        <v>8</v>
      </c>
      <c r="D7" s="20">
        <v>53500</v>
      </c>
      <c r="E7" s="17"/>
      <c r="F7" s="17"/>
    </row>
    <row r="8" spans="1:6" ht="18.75">
      <c r="A8" s="21">
        <v>9</v>
      </c>
      <c r="B8" s="17" t="s">
        <v>15</v>
      </c>
      <c r="C8" s="17"/>
      <c r="D8" s="11" t="s">
        <v>16</v>
      </c>
      <c r="E8" s="17"/>
      <c r="F8" s="17"/>
    </row>
    <row r="9" spans="1:6" ht="18.75">
      <c r="A9" s="12"/>
      <c r="B9" s="10" t="s">
        <v>5</v>
      </c>
      <c r="C9" s="11" t="s">
        <v>8</v>
      </c>
      <c r="D9" s="19">
        <f>SUM(D6:D7)</f>
        <v>53504</v>
      </c>
      <c r="E9" s="12"/>
      <c r="F9" s="12"/>
    </row>
    <row r="10" spans="5:6" ht="15.75" thickBot="1">
      <c r="E10" s="13" t="s">
        <v>5</v>
      </c>
      <c r="F10" s="18"/>
    </row>
    <row r="11" spans="5:6" ht="15.75" thickBot="1">
      <c r="E11" s="13" t="s">
        <v>11</v>
      </c>
      <c r="F11" s="14"/>
    </row>
    <row r="12" spans="5:6" ht="15.75" thickBot="1">
      <c r="E12" s="13" t="s">
        <v>14</v>
      </c>
      <c r="F1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Bulinac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MSokolovic</cp:lastModifiedBy>
  <cp:lastPrinted>2021-05-14T06:22:12Z</cp:lastPrinted>
  <dcterms:created xsi:type="dcterms:W3CDTF">2010-03-11T18:23:18Z</dcterms:created>
  <dcterms:modified xsi:type="dcterms:W3CDTF">2021-05-14T07:20:00Z</dcterms:modified>
  <cp:category/>
  <cp:version/>
  <cp:contentType/>
  <cp:contentStatus/>
</cp:coreProperties>
</file>