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90" windowWidth="11370" windowHeight="12975" activeTab="0"/>
  </bookViews>
  <sheets>
    <sheet name="vod troš" sheetId="1" r:id="rId1"/>
    <sheet name="Rekapit" sheetId="2" r:id="rId2"/>
  </sheets>
  <definedNames>
    <definedName name="_xlnm.Print_Area" localSheetId="1">'Rekapit'!$A$1:$E$59</definedName>
    <definedName name="_xlnm.Print_Area" localSheetId="0">'vod troš'!$A$8:$G$270</definedName>
  </definedNames>
  <calcPr fullCalcOnLoad="1"/>
</workbook>
</file>

<file path=xl/sharedStrings.xml><?xml version="1.0" encoding="utf-8"?>
<sst xmlns="http://schemas.openxmlformats.org/spreadsheetml/2006/main" count="271" uniqueCount="199">
  <si>
    <t>5.</t>
  </si>
  <si>
    <t>MONTERSKI  RADOVI</t>
  </si>
  <si>
    <t>Obračun po ugrađenom komadu.</t>
  </si>
  <si>
    <t>Obračun po m' ispitanog cjevovoda.</t>
  </si>
  <si>
    <t>BETONSKI I ARM.-BETONSKI RADOVI</t>
  </si>
  <si>
    <t>Obračun po m' cjevovoda .</t>
  </si>
  <si>
    <t>PRIPREMNI  RADOVI</t>
  </si>
  <si>
    <t>1.</t>
  </si>
  <si>
    <t>m'</t>
  </si>
  <si>
    <t>2.</t>
  </si>
  <si>
    <t>3.</t>
  </si>
  <si>
    <t>kom</t>
  </si>
  <si>
    <t>ZEMLJANI  RADOVI</t>
  </si>
  <si>
    <t>4.</t>
  </si>
  <si>
    <t>6.</t>
  </si>
  <si>
    <t>7.</t>
  </si>
  <si>
    <t>TESARSKI  RADOVI</t>
  </si>
  <si>
    <r>
      <t>m</t>
    </r>
    <r>
      <rPr>
        <vertAlign val="superscript"/>
        <sz val="11"/>
        <rFont val="Arial"/>
        <family val="2"/>
      </rPr>
      <t>3</t>
    </r>
  </si>
  <si>
    <r>
      <t>m</t>
    </r>
    <r>
      <rPr>
        <vertAlign val="superscript"/>
        <sz val="11"/>
        <rFont val="Arial"/>
        <family val="2"/>
      </rPr>
      <t>2</t>
    </r>
  </si>
  <si>
    <r>
      <t>Obračun po m</t>
    </r>
    <r>
      <rPr>
        <vertAlign val="superscript"/>
        <sz val="11"/>
        <rFont val="Arial"/>
        <family val="2"/>
      </rPr>
      <t xml:space="preserve">3 </t>
    </r>
    <r>
      <rPr>
        <sz val="11"/>
        <rFont val="Arial"/>
        <family val="2"/>
      </rPr>
      <t>ugrađenog betona.</t>
    </r>
  </si>
  <si>
    <r>
      <t>Obračun po m</t>
    </r>
    <r>
      <rPr>
        <vertAlign val="superscript"/>
        <sz val="11"/>
        <rFont val="Arial"/>
        <family val="2"/>
      </rPr>
      <t>3</t>
    </r>
    <r>
      <rPr>
        <sz val="11"/>
        <rFont val="Arial"/>
        <family val="2"/>
      </rPr>
      <t>.</t>
    </r>
  </si>
  <si>
    <r>
      <t>Obračun po m</t>
    </r>
    <r>
      <rPr>
        <vertAlign val="superscript"/>
        <sz val="11"/>
        <rFont val="Arial"/>
        <family val="2"/>
      </rPr>
      <t>2</t>
    </r>
    <r>
      <rPr>
        <sz val="11"/>
        <rFont val="Arial"/>
        <family val="2"/>
      </rPr>
      <t>.</t>
    </r>
  </si>
  <si>
    <t xml:space="preserve">Utovar, prijevoz i istovar zemlje III ktg ,preostale nakon zatrpavanja rova. Transport na deponiju udaljenu 5,0 km. </t>
  </si>
  <si>
    <t>Fazonski  komadi :</t>
  </si>
  <si>
    <t>Armature :</t>
  </si>
  <si>
    <t xml:space="preserve">R E K A P I T U L A C I J A </t>
  </si>
  <si>
    <t>OSNOVNI RADOVI</t>
  </si>
  <si>
    <t>Ukupno osnovni radovi :</t>
  </si>
  <si>
    <t xml:space="preserve">Ručno planiranje dna rova na visinu +/- 3 cm od projektirane kote. Materijal se izbacuje na udaljenost min. 1,00 m od ruba rova.                            </t>
  </si>
  <si>
    <t>ZAVRŠNI  RADOVI</t>
  </si>
  <si>
    <t xml:space="preserve">Obračun po kom . </t>
  </si>
  <si>
    <t>ZIDARSKI RADOVI</t>
  </si>
  <si>
    <t>Iskolčenje trase cjevovoda po ovlaštenoj osobi. Rad obuhvaća sve radove na snimanju, obilježavanju i lociranju trase cjevovoda na terenu s upisivanjem oznaka i osiguranja.</t>
  </si>
  <si>
    <t>S iskolčenom trasom treba upoznati izvođača i to upisati u građevinski dnevnik. Stavka se ne odnosi na radove tokom izvođenja, u smislu obnove trase, a koji moraju biti obuhvaćeni jediničnom cijenom.</t>
  </si>
  <si>
    <t>Detektiranje i obilježavanje postojećih podzemnih instalacija od strane nadležnih distributera, a uz nazočnost izvođača radova. Sve u skladu s "Posebnim uvjetima građenja".</t>
  </si>
  <si>
    <t>Dobava, izrada, montaža i skidanje oplate betonskih uporišta s potrebnim podupiranjem i pripremom površina ( čišćenje i premaz ). Oplata treba biti glatka od vodootporne šperploče.</t>
  </si>
  <si>
    <t>dužina trase</t>
  </si>
  <si>
    <t>širina rova</t>
  </si>
  <si>
    <t>profil cijevi</t>
  </si>
  <si>
    <t>prosječna dubina rova</t>
  </si>
  <si>
    <t>Stavkom je obuhvaćena: nabava, doprema, i dovoz, privremeno deponiranje, probno i konačno montiranje, strojni i ljudski rad, te pomoćni materijal i izolacija vijčanih spojeva.</t>
  </si>
  <si>
    <t>Dobava i postava PVC trake sa natpisom "VODOVOD" nad zatrpanim cijevima, minimum 0,50 m od tjemena cijevi.</t>
  </si>
  <si>
    <t>Ručni iskop zemlje na mjestima križanja ili usporednog vođenja cjevovoda s ostalom infrastrukturom, kućnim priključcima itd .</t>
  </si>
  <si>
    <t>Dobava i ručna ugradnja zasipnog sloja pijeska oko i iznad tjemena cijevi ukupne debljine d = 0,30 m+ profil cijevi. Širina zasipavanja jednaka je širini rova, a nadsloj 0,30 cm nad tjemenom cijevi.</t>
  </si>
  <si>
    <t>Tlačno ispitivanje djelomično zatrpanog cjevovoda, a prema tehničkom opisu i uputi proizvođača. Cijenom obuhvaćena dobava medija za ispitivanje, te sav alat, strojevi, pomoćni materijal i rad. Ispitivanje provesti po dionicama do 500 m.</t>
  </si>
  <si>
    <t>Obračun po m' iskolčene trase.</t>
  </si>
  <si>
    <r>
      <t>Obračun po m</t>
    </r>
    <r>
      <rPr>
        <vertAlign val="superscript"/>
        <sz val="11"/>
        <rFont val="Arial"/>
        <family val="2"/>
      </rPr>
      <t xml:space="preserve">2  </t>
    </r>
    <r>
      <rPr>
        <sz val="11"/>
        <rFont val="Arial"/>
        <family val="2"/>
      </rPr>
      <t>razupiranja.  Predviđeno razupiranje u punom profilu rova.</t>
    </r>
  </si>
  <si>
    <r>
      <t>Obračun po m</t>
    </r>
    <r>
      <rPr>
        <vertAlign val="superscript"/>
        <sz val="11"/>
        <rFont val="Arial"/>
        <family val="2"/>
      </rPr>
      <t xml:space="preserve">3 </t>
    </r>
    <r>
      <rPr>
        <sz val="11"/>
        <rFont val="Arial"/>
        <family val="2"/>
      </rPr>
      <t>iskopanog zemljanog materijala.</t>
    </r>
  </si>
  <si>
    <t>Obračun prema cjeniku ovlaštenog distributera.</t>
  </si>
  <si>
    <t>Obračun prema m'.</t>
  </si>
  <si>
    <t>Obračun po m' postavljene trake.</t>
  </si>
  <si>
    <t>Obračun po m'  postavljenog cjevovoda.</t>
  </si>
  <si>
    <t>Montaža fazonskih komada i armatura kvalitete materijala kao cijevi iz prethodne stavke s potrebnim spojnim i brtvenim materijalom.</t>
  </si>
  <si>
    <t xml:space="preserve">Postavljanje privremene prometne signalizacije te plaćanje taksi nadležnoj instituciji </t>
  </si>
  <si>
    <r>
      <t>Obračun po m</t>
    </r>
    <r>
      <rPr>
        <vertAlign val="superscript"/>
        <sz val="11"/>
        <rFont val="Arial"/>
        <family val="2"/>
      </rPr>
      <t xml:space="preserve">3 </t>
    </r>
    <r>
      <rPr>
        <sz val="11"/>
        <rFont val="Arial"/>
        <family val="2"/>
      </rPr>
      <t>materijala u sraslom stanju.</t>
    </r>
  </si>
  <si>
    <r>
      <t>Obračun po m</t>
    </r>
    <r>
      <rPr>
        <vertAlign val="superscript"/>
        <sz val="11"/>
        <rFont val="Arial"/>
        <family val="2"/>
      </rPr>
      <t xml:space="preserve">2  </t>
    </r>
    <r>
      <rPr>
        <sz val="11"/>
        <rFont val="Arial"/>
        <family val="2"/>
      </rPr>
      <t>montirane oplate, za jedan uporišni blok 0,8 m</t>
    </r>
    <r>
      <rPr>
        <vertAlign val="superscript"/>
        <sz val="11"/>
        <rFont val="Arial"/>
        <family val="2"/>
      </rPr>
      <t>2</t>
    </r>
    <r>
      <rPr>
        <sz val="11"/>
        <rFont val="Arial"/>
        <family val="2"/>
      </rPr>
      <t xml:space="preserve">. </t>
    </r>
  </si>
  <si>
    <t>Obračun po m3.</t>
  </si>
  <si>
    <t>PRIPREMNI  RADOVI .....................................................</t>
  </si>
  <si>
    <t>ZEMLJANI  RADOVI ........................................................</t>
  </si>
  <si>
    <t>TESARSKI  RADOVI .......................................................</t>
  </si>
  <si>
    <t>BETONSKI  I  ARM.-BETONSKI RADOVI ......................</t>
  </si>
  <si>
    <t>MONTERSKI  RADOVI ....................................................</t>
  </si>
  <si>
    <t>ZAVRŠNI  RADOVI  .........................................................</t>
  </si>
  <si>
    <t>Obračun po spoju na postojeći vodovod.</t>
  </si>
  <si>
    <t>Postava mosnice pri križanju cjevovoda s drugim instalacijama. Mosnica služi kao upozorenje i djelomična zaštita mjesta križanja, a prema posebnim tehničkim uvjetima.</t>
  </si>
  <si>
    <t>Dobava i postava  oplate. Rad obuhvaća izradu, postavljanje te skidanje razupirača i oplate. Predviđa se laki do srednji pritisak. Razupiranje je obavezno za sve iskope dublje od 1,0 m.</t>
  </si>
  <si>
    <r>
      <t>Obračun po m</t>
    </r>
    <r>
      <rPr>
        <vertAlign val="superscript"/>
        <sz val="11"/>
        <rFont val="Arial"/>
        <family val="2"/>
      </rPr>
      <t xml:space="preserve">3  </t>
    </r>
    <r>
      <rPr>
        <sz val="11"/>
        <rFont val="Arial"/>
        <family val="2"/>
      </rPr>
      <t>iskopane zemlje.</t>
    </r>
  </si>
  <si>
    <t>Veličina jame :</t>
  </si>
  <si>
    <r>
      <t xml:space="preserve"> ( 1,0 * 1,0 * 2,0 ) = 2 m</t>
    </r>
    <r>
      <rPr>
        <vertAlign val="superscript"/>
        <sz val="11"/>
        <rFont val="Arial"/>
        <family val="2"/>
      </rPr>
      <t>3</t>
    </r>
  </si>
  <si>
    <t>Crpljenje podzemne i površinske vode na mjestima većih dotoka vode, a u skladu s opisom u projektu. Predviđeno po jednoj jami ukupno 3 sata.</t>
  </si>
  <si>
    <t>Obračun po satu.</t>
  </si>
  <si>
    <t>sati</t>
  </si>
  <si>
    <t>Prosječna dimenzija 1 mosnice :</t>
  </si>
  <si>
    <r>
      <t xml:space="preserve"> ( 2,50 * 0,25 * 0,04 ) = 0,025 m</t>
    </r>
    <r>
      <rPr>
        <vertAlign val="superscript"/>
        <sz val="11"/>
        <rFont val="Arial"/>
        <family val="2"/>
      </rPr>
      <t>3</t>
    </r>
  </si>
  <si>
    <t>Stavka obuhvaća dobavu i ugradnju drvene mosnice dužine 2.5 m.</t>
  </si>
  <si>
    <t>PROJEKTANT:</t>
  </si>
  <si>
    <t xml:space="preserve">                               </t>
  </si>
  <si>
    <t>PROJEKTANT: HIDROREGULACIJA d.d. BJELOVAR</t>
  </si>
  <si>
    <t>Siniša Trkulja dipl. ing. građ.</t>
  </si>
  <si>
    <t>1.UKUPNO:</t>
  </si>
  <si>
    <t>2.UKUPNO:</t>
  </si>
  <si>
    <t>3.UKUPNO:</t>
  </si>
  <si>
    <t>4.UKUPNO:</t>
  </si>
  <si>
    <t>5.UKUPNO:</t>
  </si>
  <si>
    <t>6.UKUPNO:</t>
  </si>
  <si>
    <t>7.UKUPNO:</t>
  </si>
  <si>
    <t>TROŠKOVNIK</t>
  </si>
  <si>
    <t>PEHD cijevi DN 110 (PN=16 bara)</t>
  </si>
  <si>
    <t>Obračun po kom opeke NF .</t>
  </si>
  <si>
    <t xml:space="preserve">Strojni iskop rova u zemlji III ktg., uz pravilno odsijecanje stranica. Iskop se vrši s čela rova. Točna širina, dubina i položaj rova određene su normalnim profilom, uzdužnim presjekom i građevinskom situacijom </t>
  </si>
  <si>
    <t>Zasun DN  80  s ugr. garniturom i škrinjicom, PN 16 bara</t>
  </si>
  <si>
    <t>BJELOVAR</t>
  </si>
  <si>
    <t>Predviđa se ručni iskop 15%, strojni 85%</t>
  </si>
  <si>
    <t>Dobava i ugradnja betona C 16/20, kategorije B.I za ukrute-blokove na lomovina trase. Cijenom obuhvaćena ručna ugradnja, njega, uzimanje uzoraka i ispitivanje.</t>
  </si>
  <si>
    <t>8.</t>
  </si>
  <si>
    <t>NAPUTAK UZ TROŠKOVNIK</t>
  </si>
  <si>
    <r>
      <t xml:space="preserve">U svim stavkama ovog troškovnika </t>
    </r>
    <r>
      <rPr>
        <sz val="10"/>
        <rFont val="Arial"/>
        <family val="2"/>
      </rPr>
      <t>jedinične cijene obuhvaćaju sav rad, materijal (nabavu i dopremu), režiju i profit izvođača, odnosno sadrže sve elemente propisane za strukturu prodajne cijene građevinskih usluga.</t>
    </r>
  </si>
  <si>
    <r>
      <t>Jedinične cijene</t>
    </r>
    <r>
      <rPr>
        <sz val="10"/>
        <rFont val="Arial"/>
        <family val="2"/>
      </rPr>
      <t xml:space="preserve"> obuhvaćaju i sve predradnje vezane na otvaranje gradilišta, kao npr. postavljanje baraka i postrojenja, uključivo s demontažom i otpremom s gradilišta nakon završetka radova. </t>
    </r>
  </si>
  <si>
    <r>
      <t>Jedinične cijene</t>
    </r>
    <r>
      <rPr>
        <sz val="10"/>
        <rFont val="Arial"/>
        <family val="2"/>
      </rPr>
      <t xml:space="preserve"> obuhvaćaju sve radnje i materijal u svezi važećeg  Zakona o zaštiti na radu i Zakona o zaštiti od požara. </t>
    </r>
  </si>
  <si>
    <r>
      <t>Jedinične cijene</t>
    </r>
    <r>
      <rPr>
        <sz val="10"/>
        <rFont val="Arial"/>
        <family val="2"/>
      </rPr>
      <t xml:space="preserve"> sadrže u svojoj strukturi čišćenje i uređenje gradilišta. Sve izmjene u projektu, opisu radova i jediničnim cijenama mogu uslijediti samo uz suglasnost projektanta i po odobrenju investitora, odnosno nadzornog inženjera.</t>
    </r>
  </si>
  <si>
    <t>Sve izmjene dužan je nadzorni inženjer unijeti u građevinski dnevnik.</t>
  </si>
  <si>
    <t>Kvaliteta upotrebljavanog građevinskog materijala, opreme, poluproizvoda i gotovih proizvoda i kvaliteta izvedenih radova mora odgovarati uvjetima prema važećim tehničkim propisima, normama te uvjetima iz projekta.</t>
  </si>
  <si>
    <t>Izvoditelj je dužan ugrađivati materijale i proizvode koji odgovaraju važećim standardima ili drugim tehničkim propisima, odnosno koji imaju uredne Isprave o sukladnosti (potvrde o kvaliteti) izdane od strane organizacije registrirane za djelatnost ispitivanja materijala, ako za te materijale ne postoji standard izvođač je dužan pribaviti iste. Troškovi ovih ispitivanja padaju na teret Izvoditelja. Izvoditelj je dužan dokumentirati kvalitetu radova, materijala i kvalitetu cjelokupne građevine obrađenim rezultatima ispitivanja i ispravama izdanim u skladu sa Zakonom ili propisima o tehničkim normama, važećim standardima i ispitivanjima predviđenim u projektu. Prije uvođenja izvođača u posao Investitor je dužan pribaviti svu potrebnu dokumentaciju i riješiti imovinsko - pravne probleme, te prijaviti početak radova, a prema važećim zakonskim propisima.</t>
  </si>
  <si>
    <t>(napomena: izvođač nudi jedinstvenu cijenu iskopa bez obzira na stvarnu kategoriju tla i uvjete izvođenja, na temalju projektne dokumentacije i obilaska lokacije zahvata)</t>
  </si>
  <si>
    <t>9.</t>
  </si>
  <si>
    <t>10.</t>
  </si>
  <si>
    <r>
      <t>m</t>
    </r>
    <r>
      <rPr>
        <vertAlign val="superscript"/>
        <sz val="12"/>
        <rFont val="Arial"/>
        <family val="2"/>
      </rPr>
      <t>3</t>
    </r>
  </si>
  <si>
    <t>Strojni iskop jame za postavu muljne crpke na mjestima većih dotoka vode. Predviđeno ukupno 2 jama. U stavku uključeno i zatrpavanje iste.</t>
  </si>
  <si>
    <r>
      <t>Obračun po m</t>
    </r>
    <r>
      <rPr>
        <vertAlign val="superscript"/>
        <sz val="12"/>
        <rFont val="Arial"/>
        <family val="2"/>
      </rPr>
      <t xml:space="preserve">3 </t>
    </r>
    <r>
      <rPr>
        <sz val="12"/>
        <rFont val="Arial"/>
        <family val="2"/>
      </rPr>
      <t>zatrpavanja rova u zbijenom stanju.</t>
    </r>
  </si>
  <si>
    <t>Strojno rezanje asfaltne konstrukcije .</t>
  </si>
  <si>
    <t>Obračun po m' izrezane asfaltne konstrukcije.</t>
  </si>
  <si>
    <r>
      <t>Obračun po m</t>
    </r>
    <r>
      <rPr>
        <vertAlign val="superscript"/>
        <sz val="11"/>
        <rFont val="Arial"/>
        <family val="2"/>
      </rPr>
      <t xml:space="preserve">2 </t>
    </r>
    <r>
      <rPr>
        <sz val="11"/>
        <rFont val="Arial"/>
        <family val="2"/>
      </rPr>
      <t>razbijene asfaltne konstrukcije .</t>
    </r>
  </si>
  <si>
    <t>Potrebno je izraditi 1 blokova .</t>
  </si>
  <si>
    <t>1*0,8</t>
  </si>
  <si>
    <r>
      <t>Obračun po m</t>
    </r>
    <r>
      <rPr>
        <vertAlign val="superscript"/>
        <sz val="11"/>
        <rFont val="Arial"/>
        <family val="2"/>
      </rPr>
      <t xml:space="preserve">2  </t>
    </r>
    <r>
      <rPr>
        <sz val="11"/>
        <rFont val="Arial"/>
        <family val="2"/>
      </rPr>
      <t xml:space="preserve">. </t>
    </r>
  </si>
  <si>
    <t>Stavka se izvodi prema posebnim tehničkim uvjetima, (kolizija s instalacijama).Stavkom obuhvaćen i iskop i demontaža postojećih vodovodnih instalacija.</t>
  </si>
  <si>
    <t>VODOVOD</t>
  </si>
  <si>
    <t>Strojno zatrpavanje rova zemljom iz iskopa,  u slojevima od 0,30 m. Zatrpavanje izvesti uz lagano strojno nabijanje. Visina zatrpavanja do kote terena.</t>
  </si>
  <si>
    <t>Višak materijala se odvozi na deponiju, što je prikazano u posebnoj stavci.</t>
  </si>
  <si>
    <r>
      <t>Obračun po m</t>
    </r>
    <r>
      <rPr>
        <vertAlign val="superscript"/>
        <sz val="11"/>
        <rFont val="Arial"/>
        <family val="2"/>
      </rPr>
      <t xml:space="preserve">3 </t>
    </r>
    <r>
      <rPr>
        <sz val="11"/>
        <rFont val="Arial"/>
        <family val="2"/>
      </rPr>
      <t>zatrpanog rova zemljanim materijalom.</t>
    </r>
  </si>
  <si>
    <t>11.</t>
  </si>
  <si>
    <t>Obračun po m' izvađenih vodovodnih cijevi.</t>
  </si>
  <si>
    <t>Obračun po komadu.</t>
  </si>
  <si>
    <t>12.</t>
  </si>
  <si>
    <t>13.</t>
  </si>
  <si>
    <t>14.</t>
  </si>
  <si>
    <t>Stavka se izvodi u punoj dužini iskapanja rova.  Ukupna dužina iskopa je 167.93m.</t>
  </si>
  <si>
    <t>167.93*0.6</t>
  </si>
  <si>
    <t>FF DN 80, L= 300 mm</t>
  </si>
  <si>
    <r>
      <t xml:space="preserve">Ispiranje cjevovoda po zatrpavanju i ispitivanju prema tehničkom opisu. Cijenom obuhvaćena dobava potrebne vode, te sav alat, strojevi, pomoćni materijal i rad te </t>
    </r>
    <r>
      <rPr>
        <b/>
        <sz val="11"/>
        <rFont val="Arial"/>
        <family val="2"/>
      </rPr>
      <t>pribavljanje atesta o kvaliteti vode</t>
    </r>
    <r>
      <rPr>
        <sz val="11"/>
        <rFont val="Arial"/>
        <family val="2"/>
      </rPr>
      <t xml:space="preserve"> za ljudsku potrošnju od strane  ZZJZ za tehnički pregled.</t>
    </r>
  </si>
  <si>
    <t xml:space="preserve">U cijenu ugradnje materijala uračunati i ispitivanje hidrantske mreže od strane ovlaštenog ispitivača te pribavljanje potrebne dokumentacije o ispitivanju. Dokumentacija se dostavlja investitoru prije tehničkog pregleda. </t>
  </si>
  <si>
    <t>0,2*2</t>
  </si>
  <si>
    <t>Obračun po rekonstruiranom kućnom priključku.</t>
  </si>
  <si>
    <t>8.UKUPNO:</t>
  </si>
  <si>
    <t>Obračun po m' izrezane betonske konstrukcije.</t>
  </si>
  <si>
    <t>Strojno razbijanje betonske konstrukcije parkirališta i kolnog ulaza. Stavkom obuhvaćen utovar, prijevoz na deponiju do 5 km i istovar.</t>
  </si>
  <si>
    <r>
      <t>m</t>
    </r>
    <r>
      <rPr>
        <vertAlign val="superscript"/>
        <sz val="12"/>
        <rFont val="Arial"/>
        <family val="2"/>
      </rPr>
      <t>2</t>
    </r>
  </si>
  <si>
    <t>Saniranje razbijene betonske  konstrukcije parkirališta i kolnih ulaza .</t>
  </si>
  <si>
    <t>Nabava, doprema i dovoz vodovodnih cijevi, duž rova za ugradbu te ugradnja. Cijevi su kvalitete PE-100, SDR 11, HRN EN 12201</t>
  </si>
  <si>
    <t>Priključak na ulični PEHD  cjevovod izvesti elektrozavarivanjem  - sedlo sa ventilom i rotirajućim nastavkom, izrađeno od sirovine PE 100, ISO 9001 (kao GEORG FISCHER ili jednakovrijedno), sa ugradbenom teleskopskom garniturom i uličnom zaštitnom kapom, radni tlak 16 bara.</t>
  </si>
  <si>
    <t>Napomena:
U slučaju da ponuditelj nudi jednakovrijedan proizvod potrebno navesti slijedeće:
Proizvođač:...............................................................
Tip:.............................................................................
Model:........................................................................</t>
  </si>
  <si>
    <t>Priključna cijev i spojni elementi od polietilena visoke gustoće (PEHD), PN 16 bara, izrađeni od sirovine PE 100, SDR 11, HRN EN 12201, spoj priključne PEHD cijevi na ogrlicu priključka i spoj kod vodomjernog okna izvesti elektrozavarivanjem.</t>
  </si>
  <si>
    <t>Priključnu cijev ispod prometnice obavezno položiti u zaštitnu cijev.</t>
  </si>
  <si>
    <t>REKONSTRUKCIJA KUĆNOG VODOVODNOG PRIKLJUČKA</t>
  </si>
  <si>
    <t>U cijenu uključiti sav spojni i priključni materijal.</t>
  </si>
  <si>
    <t xml:space="preserve"> Cestovna kapa za kućni priključak. </t>
  </si>
  <si>
    <t xml:space="preserve"> Univerzalna podložna PE ploča prema DIN4057.</t>
  </si>
  <si>
    <t>Teleskopska ugradbena garnitura</t>
  </si>
  <si>
    <t>Predviđena rekonstrukcija kućnog priključka do prvog ventila u vodomjernom oknu.</t>
  </si>
  <si>
    <t>PEHD cijevi DN 90 (PN=16 bara)</t>
  </si>
  <si>
    <t>Ugradnja zaštite ventila podzemnih hidranata,. Zaštita se sastoji od betonske škrinjice s poklopcem koja se ugrađuje u sloj betona (C16/20) debljine 30 cm .</t>
  </si>
  <si>
    <t xml:space="preserve">REKONSTRUKCIJA POSTOJEĆEG VODOOPSKRBNOG </t>
  </si>
  <si>
    <t>CJEVOVODA NA DIJELU ULICE TOME BAKAČA U BJELOVARU</t>
  </si>
  <si>
    <r>
      <t>Betonira se 2 blokova, za jedan blok potrebno je prosječno 0,2 m</t>
    </r>
    <r>
      <rPr>
        <vertAlign val="superscript"/>
        <sz val="11"/>
        <rFont val="Arial"/>
        <family val="2"/>
      </rPr>
      <t>3</t>
    </r>
    <r>
      <rPr>
        <sz val="11"/>
        <rFont val="Arial"/>
        <family val="2"/>
      </rPr>
      <t>.</t>
    </r>
  </si>
  <si>
    <t>INVESTITOR: VODNE USLUGE d.o.o.BJELOVAR</t>
  </si>
  <si>
    <t>DN 160</t>
  </si>
  <si>
    <t>Obračun po dužnom metru ugrađene cijevi.</t>
  </si>
  <si>
    <t>15.</t>
  </si>
  <si>
    <t>Nabava, doprema i ugradnja PEHD zaštitne polucijevi na križanjima vodovoda sa EKI kabelom. Ugrađuje se pehd zaštitna polucijev promjera DN 160. Stavkom obuhvaćeni svi zemljani radovi na proširenju rova radi ugradnje zaštitne kolone.</t>
  </si>
  <si>
    <t>Utovar, prijevoz i istovar postojećih izvađenih vodovodnih cijevi i armatura. Transport na deponiju udaljenu 5,0 km.</t>
  </si>
  <si>
    <t>Dezinfekcija cjevovoda po ispiranju, a prema tehničkom opisu i posebnim uputstvima sanitarne i vodoprivredne inspekcije. Cijena obuhvaća sav alat, strojeve, pomoćni materijal i rad.</t>
  </si>
  <si>
    <t>Univerzalni E - komad (spoj PEHD - DUCTIL), PN16 Ø110</t>
  </si>
  <si>
    <t>Stavkom je obuhvaćen utovar, transport i deponiranje cijevi uzduž rova, uz strojni i ljudski rad, sve prema uputstvima proizvođača cijevi. Nisu uključene količine radi eventualnog loma. Cijevi se spajaju  zavarivanjem elektrospojnicama ili sučeono (nabava, doprema i ugradnja elektrospojnica - spajanje cijevi uključeno u ovu stavku).</t>
  </si>
  <si>
    <t>ZAMJENSKI ZASUN DUGI  DN 100, PN 16 bara, uključujući slobodne prirubnice sa poteznim osiguranjem (kvalitete kao Hawle ili jednakovrijedan _____________________)</t>
  </si>
  <si>
    <t>ZAMJENSKI ZASUN DUGI  DN 200, PN 16 bara, uključujući slobodne prirubnice sa poteznim osiguranjem ( kvalitete kao  Hawle ili jedankovrijedan _____________________)</t>
  </si>
  <si>
    <t>PODZEMNI hidrant, PN 16, DN 80  DIN 3222</t>
  </si>
  <si>
    <t xml:space="preserve">Svi fazonski komadi i armature moraju biti nazivnog tlaka od minimum 16 bara. </t>
  </si>
  <si>
    <t>6.2.1.</t>
  </si>
  <si>
    <t>6.2.2.</t>
  </si>
  <si>
    <t>Specijalna prirubnica NP 16, sa naglavkom za PEHD / PVC cijevi i prirubnicom  prema EN 1092-2, kućište GGG 40 / EWS zaštita, EPDM brtva, sa ugrađenim  prstenom protiv izvlačenja, potezno osiguranje postiže se stezanjem vijaka na  steznom prstenu (kao proizvod HAWLE ''SYSTEM 2000'', Typ 0400 ili jednakovrijedan ___________________ .</t>
  </si>
  <si>
    <t>6.2.3.</t>
  </si>
  <si>
    <t>6.2.4.</t>
  </si>
  <si>
    <t>6.2.5.</t>
  </si>
  <si>
    <t>6.2.6.</t>
  </si>
  <si>
    <t>6.2.7.</t>
  </si>
  <si>
    <t>6.2.8.</t>
  </si>
  <si>
    <t>6.2.9.</t>
  </si>
  <si>
    <r>
      <t>DN 100/</t>
    </r>
    <r>
      <rPr>
        <sz val="11"/>
        <rFont val="Symbol"/>
        <family val="1"/>
      </rPr>
      <t>f110</t>
    </r>
  </si>
  <si>
    <r>
      <t>DN 80/</t>
    </r>
    <r>
      <rPr>
        <sz val="11"/>
        <rFont val="Symbol"/>
        <family val="1"/>
      </rPr>
      <t>f90</t>
    </r>
  </si>
  <si>
    <r>
      <t xml:space="preserve">PEHD T - komad </t>
    </r>
    <r>
      <rPr>
        <sz val="11"/>
        <rFont val="Calibri"/>
        <family val="2"/>
      </rPr>
      <t>Ø</t>
    </r>
    <r>
      <rPr>
        <sz val="11"/>
        <rFont val="Arial"/>
        <family val="2"/>
      </rPr>
      <t>110, PN 16</t>
    </r>
  </si>
  <si>
    <t>N DN 80, PN 16</t>
  </si>
  <si>
    <t>Ručni iskop</t>
  </si>
  <si>
    <t>Strojni iskop</t>
  </si>
  <si>
    <t>Strojno razbijanje asfaltne konstrukcije. Stavkom obuhvaćen utovar, prijevoz na deponiju do 5 km i istovar. Deponiju osigurava izvođač.</t>
  </si>
  <si>
    <t>Strojno rezanje betonske konstrukcije parkirališta i kolnih ulaza.</t>
  </si>
  <si>
    <t>Nabava i doprema materijala sa svim građevinskim i monterskim radovima.Rekonstrukcija spoja na glavnu opskrbnu cijev za potrebe rekonstrukcije kućnih priključaka. U cijenu je potrebno uključiti sav rad, materijal i opremu potrebnu za izvedbu spoja na glavnu opskrbnu cijev, uključujući i bušenje cjevovoda, te montažu i spajanja materijala prema slijedećoj specifikaciji:</t>
  </si>
  <si>
    <t>Stavkom su obuhvaćeni svi zemljani radovi , rezanje asfaltnih i betonskih konstrukcija, potrebna bušenja, te sanacije asfaltnih i betonskih površina do potpune gotovosti.</t>
  </si>
  <si>
    <t>Zatvaranje i ispuštanje vode, rezanje i demontaža te blindiranje postojećećih cjevovoda na mjestu spajanja s novim. Prespajanje novih cjevovoda na postojeću infrastrukturu. Ispumpavanje vode iz radne jame.  Pri rezanju postojećeg cjevovoda osigurati higijenske uvjete za ovu vrstu radova. Stavka obuhvaća  sav potreban alat, strojeve, pomoćni materijal i radove potrebne za puštanje novog cjevovoda u rad. Obračun po komadu spoja na postojeći cjevovod.</t>
  </si>
  <si>
    <t>Preporuča se izvođaču da fotoaparatom snimi kompletnu trasu kako bi se mogla vratiti nakon izvođenja u "prvobitno stanje". Na taj način će se izbjeći nesporazumi prilikom realizacije projekta. Izvođač je dužan radove izvesti prema projektu, te važećim zakonima, propisima i standardima .</t>
  </si>
  <si>
    <t>Jedinične cijene obuhvaćaju nalazak deponije i troškove vezane uz deponiju i deponiranje materijala</t>
  </si>
  <si>
    <t xml:space="preserve">7. </t>
  </si>
  <si>
    <t xml:space="preserve">Uređenje i dovođenje površina u prvobitno stanje. Sadnja trave sa prethodnom pripremom terena za sadnju (fino poravnavanje).  </t>
  </si>
  <si>
    <t xml:space="preserve">Dobava i strojna ugradnja posteljice od pijeska debljine d = 0,10 cm, te fino ručno planiranje na potrebnu kotu +/- 1 cm, a prema nacrtu normalnog profila .           </t>
  </si>
  <si>
    <t xml:space="preserve"> u skladu s "Elaboratom regulacije prometa", "Posebnim uvjetima građenja" i MUP-om. Elaborat regulacije prometa osigurava izvođač.</t>
  </si>
  <si>
    <r>
      <t>Obračun po m</t>
    </r>
    <r>
      <rPr>
        <vertAlign val="superscript"/>
        <sz val="11"/>
        <rFont val="Arial"/>
        <family val="2"/>
      </rPr>
      <t xml:space="preserve">2 </t>
    </r>
    <r>
      <rPr>
        <sz val="11"/>
        <rFont val="Arial"/>
        <family val="2"/>
      </rPr>
      <t>razbijene betonske konstrukcije .</t>
    </r>
  </si>
  <si>
    <t>Dobava i obzidavanje ventila podzemnih hidranata  opekom normalnog formata. Ukupno 1 ventila podzemnih hidranata. Prosječno 70 komada opeke po ventilu.</t>
  </si>
  <si>
    <t xml:space="preserve">Saniranje razbijene asfaltne  konstrukcije. Nabava, doprema i izrada bitumeniziranog sloja BNS 0/16 22B debljine  8cm na pripremljen mehanički stabilizirani nosivi sloj. Dobava i izrada asfalt - betona kao habajućeg sloja rigola, AB 0/11, debljine 3 cm. U stavku uključiti i finu pripremu prije asfaltiranja. </t>
  </si>
  <si>
    <t>Strojno zatrpavanje ostatka rova tucanikom na dionicama gdje se trasa približava uz cestu, ili je u cestovnoj površini. Zatrpavanje se vrši u slojevima od 30 cm uz  strojno nabijanje. Zbijenost koja se mora postići iznosi 80 MPa. Potrebno dostaviti dokaz o ispitivanju zbijenosti do tehničkog pregleda.</t>
  </si>
  <si>
    <t>Po završetku radova sve površine trebaju biti uređene i očišćene te dovedene u prvobitno stanje. Sadnja trave obavezna. Izvođač dostavlja sve potrebne dokaze kvalitete za tehnički pregled.</t>
  </si>
</sst>
</file>

<file path=xl/styles.xml><?xml version="1.0" encoding="utf-8"?>
<styleSheet xmlns="http://schemas.openxmlformats.org/spreadsheetml/2006/main">
  <numFmts count="3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kn&quot;\ #,##0;\-&quot;kn&quot;\ #,##0"/>
    <numFmt numFmtId="165" formatCode="&quot;kn&quot;\ #,##0;[Red]\-&quot;kn&quot;\ #,##0"/>
    <numFmt numFmtId="166" formatCode="&quot;kn&quot;\ #,##0.00;\-&quot;kn&quot;\ #,##0.00"/>
    <numFmt numFmtId="167" formatCode="&quot;kn&quot;\ #,##0.00;[Red]\-&quot;kn&quot;\ #,##0.00"/>
    <numFmt numFmtId="168" formatCode="_-&quot;kn&quot;\ * #,##0_-;\-&quot;kn&quot;\ * #,##0_-;_-&quot;kn&quot;\ * &quot;-&quot;_-;_-@_-"/>
    <numFmt numFmtId="169" formatCode="_-* #,##0_-;\-* #,##0_-;_-* &quot;-&quot;_-;_-@_-"/>
    <numFmt numFmtId="170" formatCode="_-&quot;kn&quot;\ * #,##0.00_-;\-&quot;kn&quot;\ * #,##0.00_-;_-&quot;kn&quot;\ * &quot;-&quot;??_-;_-@_-"/>
    <numFmt numFmtId="171" formatCode="_-* #,##0.00_-;\-* #,##0.00_-;_-* &quot;-&quot;??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Red]#,##0.00"/>
    <numFmt numFmtId="177" formatCode="0.00;[Red]0.00"/>
    <numFmt numFmtId="178" formatCode="0;[Red]0"/>
    <numFmt numFmtId="179" formatCode="#,##0;[Red]#,##0"/>
    <numFmt numFmtId="180" formatCode="[$-41A]d\.\ mmmm\ yyyy"/>
    <numFmt numFmtId="181" formatCode="0.0"/>
    <numFmt numFmtId="182" formatCode="0.000"/>
    <numFmt numFmtId="183" formatCode="0.0000"/>
    <numFmt numFmtId="184" formatCode="#,##0.0"/>
    <numFmt numFmtId="185" formatCode="&quot;Da&quot;;&quot;Da&quot;;&quot;Ne&quot;"/>
    <numFmt numFmtId="186" formatCode="&quot;Istinito&quot;;&quot;Istinito&quot;;&quot;Neistinito&quot;"/>
    <numFmt numFmtId="187" formatCode="&quot;Uključeno&quot;;&quot;Uključeno&quot;;&quot;Isključeno&quot;"/>
    <numFmt numFmtId="188" formatCode="00000"/>
    <numFmt numFmtId="189" formatCode="#,##0.00\ &quot;kn&quot;"/>
  </numFmts>
  <fonts count="60">
    <font>
      <sz val="10"/>
      <name val="Arial"/>
      <family val="0"/>
    </font>
    <font>
      <b/>
      <sz val="10"/>
      <name val="Arial"/>
      <family val="0"/>
    </font>
    <font>
      <i/>
      <sz val="10"/>
      <name val="Arial"/>
      <family val="0"/>
    </font>
    <font>
      <b/>
      <i/>
      <sz val="10"/>
      <name val="Arial"/>
      <family val="0"/>
    </font>
    <font>
      <b/>
      <sz val="12"/>
      <name val="Arial CE"/>
      <family val="2"/>
    </font>
    <font>
      <sz val="10"/>
      <name val="Arial CE"/>
      <family val="2"/>
    </font>
    <font>
      <b/>
      <sz val="14"/>
      <name val="Arial"/>
      <family val="2"/>
    </font>
    <font>
      <sz val="11"/>
      <name val="Arial"/>
      <family val="2"/>
    </font>
    <font>
      <b/>
      <sz val="11"/>
      <name val="Arial"/>
      <family val="2"/>
    </font>
    <font>
      <sz val="11"/>
      <name val="Arial CE"/>
      <family val="0"/>
    </font>
    <font>
      <vertAlign val="superscript"/>
      <sz val="11"/>
      <name val="Arial"/>
      <family val="2"/>
    </font>
    <font>
      <sz val="11"/>
      <name val="Symbol"/>
      <family val="1"/>
    </font>
    <font>
      <b/>
      <sz val="12"/>
      <name val="Arial"/>
      <family val="2"/>
    </font>
    <font>
      <sz val="14"/>
      <name val="Arial"/>
      <family val="2"/>
    </font>
    <font>
      <b/>
      <i/>
      <sz val="14"/>
      <name val="Arial"/>
      <family val="2"/>
    </font>
    <font>
      <u val="single"/>
      <sz val="10"/>
      <color indexed="12"/>
      <name val="Arial"/>
      <family val="0"/>
    </font>
    <font>
      <u val="single"/>
      <sz val="10"/>
      <color indexed="36"/>
      <name val="Arial"/>
      <family val="0"/>
    </font>
    <font>
      <sz val="11"/>
      <color indexed="10"/>
      <name val="Arial"/>
      <family val="2"/>
    </font>
    <font>
      <b/>
      <sz val="11"/>
      <color indexed="10"/>
      <name val="Arial"/>
      <family val="2"/>
    </font>
    <font>
      <sz val="12"/>
      <name val="Arial"/>
      <family val="2"/>
    </font>
    <font>
      <sz val="10"/>
      <color indexed="10"/>
      <name val="Arial"/>
      <family val="2"/>
    </font>
    <font>
      <sz val="9"/>
      <name val="Arial"/>
      <family val="2"/>
    </font>
    <font>
      <vertAlign val="superscript"/>
      <sz val="12"/>
      <name val="Arial"/>
      <family val="2"/>
    </font>
    <font>
      <sz val="8"/>
      <name val="Arial"/>
      <family val="2"/>
    </font>
    <font>
      <sz val="11"/>
      <name val="Calibri"/>
      <family val="2"/>
    </font>
    <font>
      <sz val="11"/>
      <name val="Arial Narrow"/>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0" fillId="20" borderId="1" applyNumberFormat="0" applyFont="0" applyAlignment="0" applyProtection="0"/>
    <xf numFmtId="0" fontId="45" fillId="21" borderId="0" applyNumberFormat="0" applyBorder="0" applyAlignment="0" applyProtection="0"/>
    <xf numFmtId="0" fontId="4" fillId="0" borderId="0">
      <alignment horizontal="left"/>
      <protection/>
    </xf>
    <xf numFmtId="0" fontId="15"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6" fillId="28" borderId="2" applyNumberFormat="0" applyAlignment="0" applyProtection="0"/>
    <xf numFmtId="0" fontId="47" fillId="28" borderId="3" applyNumberFormat="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176" fontId="5" fillId="0" borderId="0">
      <alignment vertical="top"/>
      <protection/>
    </xf>
    <xf numFmtId="9" fontId="0" fillId="0" borderId="0" applyFont="0" applyFill="0" applyBorder="0" applyAlignment="0" applyProtection="0"/>
    <xf numFmtId="0" fontId="54" fillId="0" borderId="7" applyNumberFormat="0" applyFill="0" applyAlignment="0" applyProtection="0"/>
    <xf numFmtId="0" fontId="16" fillId="0" borderId="0" applyNumberFormat="0" applyFill="0" applyBorder="0" applyAlignment="0" applyProtection="0"/>
    <xf numFmtId="0" fontId="55" fillId="31" borderId="8" applyNumberFormat="0" applyAlignment="0" applyProtection="0"/>
    <xf numFmtId="0" fontId="5" fillId="0" borderId="0">
      <alignment horizontal="justify" vertical="top"/>
      <protection/>
    </xf>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00">
    <xf numFmtId="0" fontId="0" fillId="0" borderId="0" xfId="0" applyAlignment="1">
      <alignment/>
    </xf>
    <xf numFmtId="0" fontId="7" fillId="0" borderId="0" xfId="0" applyFont="1" applyAlignment="1">
      <alignment horizontal="justify" vertical="top"/>
    </xf>
    <xf numFmtId="0" fontId="7" fillId="0" borderId="0" xfId="0" applyFont="1" applyAlignment="1">
      <alignment wrapText="1"/>
    </xf>
    <xf numFmtId="4" fontId="7" fillId="0" borderId="0" xfId="0" applyNumberFormat="1" applyFont="1" applyAlignment="1">
      <alignment/>
    </xf>
    <xf numFmtId="0" fontId="7" fillId="0" borderId="0" xfId="0" applyFont="1" applyAlignment="1">
      <alignment/>
    </xf>
    <xf numFmtId="0" fontId="8" fillId="0" borderId="0" xfId="0" applyFont="1" applyAlignment="1">
      <alignment/>
    </xf>
    <xf numFmtId="0" fontId="7" fillId="0" borderId="0" xfId="0" applyFont="1" applyAlignment="1">
      <alignment horizontal="right"/>
    </xf>
    <xf numFmtId="2" fontId="7" fillId="0" borderId="0" xfId="0" applyNumberFormat="1" applyFont="1" applyAlignment="1">
      <alignment horizontal="right"/>
    </xf>
    <xf numFmtId="0" fontId="7" fillId="0" borderId="0" xfId="0" applyFont="1" applyBorder="1" applyAlignment="1">
      <alignment horizontal="justify" vertical="top"/>
    </xf>
    <xf numFmtId="177" fontId="7" fillId="0" borderId="0" xfId="0" applyNumberFormat="1" applyFont="1" applyAlignment="1">
      <alignment horizontal="right"/>
    </xf>
    <xf numFmtId="0" fontId="7" fillId="0" borderId="0" xfId="0" applyFont="1" applyAlignment="1">
      <alignment horizontal="left" wrapText="1"/>
    </xf>
    <xf numFmtId="4" fontId="7" fillId="0" borderId="0" xfId="0" applyNumberFormat="1" applyFont="1" applyBorder="1" applyAlignment="1">
      <alignment/>
    </xf>
    <xf numFmtId="0" fontId="7" fillId="0" borderId="0" xfId="0" applyFont="1" applyBorder="1" applyAlignment="1">
      <alignment horizontal="left" wrapText="1"/>
    </xf>
    <xf numFmtId="4" fontId="7" fillId="0" borderId="10" xfId="0" applyNumberFormat="1" applyFont="1" applyBorder="1" applyAlignment="1">
      <alignment/>
    </xf>
    <xf numFmtId="0" fontId="7" fillId="0" borderId="0" xfId="0" applyFont="1" applyBorder="1" applyAlignment="1">
      <alignment/>
    </xf>
    <xf numFmtId="0" fontId="7" fillId="0" borderId="0" xfId="0" applyFont="1" applyBorder="1" applyAlignment="1">
      <alignment horizontal="left"/>
    </xf>
    <xf numFmtId="0" fontId="8" fillId="0" borderId="0" xfId="0" applyFont="1" applyBorder="1" applyAlignment="1">
      <alignment horizontal="left" wrapText="1"/>
    </xf>
    <xf numFmtId="0" fontId="8" fillId="0" borderId="0" xfId="0" applyFont="1" applyAlignment="1">
      <alignment horizontal="center" wrapText="1"/>
    </xf>
    <xf numFmtId="0" fontId="12" fillId="0" borderId="0" xfId="0" applyFont="1" applyAlignment="1">
      <alignment horizontal="center" wrapText="1"/>
    </xf>
    <xf numFmtId="0" fontId="7" fillId="0" borderId="0" xfId="0" applyFont="1" applyAlignment="1">
      <alignment horizontal="center" vertical="top"/>
    </xf>
    <xf numFmtId="0" fontId="8" fillId="0" borderId="0" xfId="0" applyFont="1" applyAlignment="1">
      <alignment horizontal="right" wrapText="1"/>
    </xf>
    <xf numFmtId="0" fontId="13" fillId="0" borderId="0" xfId="0" applyFont="1" applyAlignment="1">
      <alignment horizontal="justify" vertical="top"/>
    </xf>
    <xf numFmtId="0" fontId="13" fillId="0" borderId="0" xfId="0" applyFont="1" applyAlignment="1">
      <alignment wrapText="1"/>
    </xf>
    <xf numFmtId="0" fontId="13" fillId="0" borderId="0" xfId="0" applyFont="1" applyAlignment="1">
      <alignment horizontal="right"/>
    </xf>
    <xf numFmtId="177" fontId="13" fillId="0" borderId="0" xfId="0" applyNumberFormat="1" applyFont="1" applyAlignment="1">
      <alignment horizontal="right"/>
    </xf>
    <xf numFmtId="4" fontId="13" fillId="0" borderId="0" xfId="0" applyNumberFormat="1" applyFont="1" applyAlignment="1">
      <alignment/>
    </xf>
    <xf numFmtId="0" fontId="13" fillId="0" borderId="0" xfId="0" applyFont="1" applyAlignment="1">
      <alignment/>
    </xf>
    <xf numFmtId="0" fontId="8" fillId="0" borderId="0" xfId="0" applyFont="1" applyBorder="1" applyAlignment="1">
      <alignment horizontal="center"/>
    </xf>
    <xf numFmtId="0" fontId="7" fillId="0" borderId="0" xfId="0" applyFont="1" applyAlignment="1">
      <alignment horizontal="center"/>
    </xf>
    <xf numFmtId="0" fontId="7" fillId="0" borderId="0" xfId="0" applyFont="1" applyBorder="1" applyAlignment="1">
      <alignment horizontal="center"/>
    </xf>
    <xf numFmtId="2" fontId="7" fillId="0" borderId="0" xfId="0" applyNumberFormat="1" applyFont="1" applyBorder="1" applyAlignment="1">
      <alignment horizontal="right"/>
    </xf>
    <xf numFmtId="0" fontId="8" fillId="0" borderId="0" xfId="0" applyFont="1" applyBorder="1" applyAlignment="1">
      <alignment horizontal="left"/>
    </xf>
    <xf numFmtId="177" fontId="7" fillId="0" borderId="0" xfId="0" applyNumberFormat="1" applyFont="1" applyBorder="1" applyAlignment="1">
      <alignment horizontal="right"/>
    </xf>
    <xf numFmtId="176" fontId="9" fillId="0" borderId="0" xfId="52" applyNumberFormat="1" applyFont="1" applyBorder="1" applyAlignment="1">
      <alignment horizontal="center"/>
      <protection/>
    </xf>
    <xf numFmtId="0" fontId="7" fillId="0" borderId="0" xfId="0" applyFont="1" applyBorder="1" applyAlignment="1">
      <alignment horizontal="left" vertical="top" wrapText="1"/>
    </xf>
    <xf numFmtId="0" fontId="7" fillId="0" borderId="0" xfId="0" applyFont="1" applyAlignment="1">
      <alignment horizontal="justify" vertical="top" wrapText="1"/>
    </xf>
    <xf numFmtId="1" fontId="7" fillId="0" borderId="0" xfId="0" applyNumberFormat="1" applyFont="1" applyBorder="1" applyAlignment="1">
      <alignment horizontal="right"/>
    </xf>
    <xf numFmtId="0" fontId="9" fillId="0" borderId="0" xfId="57" applyFont="1" applyBorder="1" applyAlignment="1">
      <alignment horizontal="left" vertical="top" wrapText="1"/>
      <protection/>
    </xf>
    <xf numFmtId="0" fontId="8" fillId="0" borderId="10" xfId="0" applyFont="1" applyBorder="1" applyAlignment="1">
      <alignment horizontal="justify" vertical="top"/>
    </xf>
    <xf numFmtId="0" fontId="8" fillId="0" borderId="10" xfId="0" applyFont="1" applyBorder="1" applyAlignment="1">
      <alignment horizontal="left" wrapText="1"/>
    </xf>
    <xf numFmtId="1" fontId="7" fillId="0" borderId="0" xfId="0" applyNumberFormat="1" applyFont="1" applyAlignment="1">
      <alignment horizontal="right"/>
    </xf>
    <xf numFmtId="0" fontId="7" fillId="0" borderId="0" xfId="0" applyFont="1" applyBorder="1" applyAlignment="1">
      <alignment horizontal="justify" vertical="top" wrapText="1"/>
    </xf>
    <xf numFmtId="2" fontId="7" fillId="0" borderId="0" xfId="0" applyNumberFormat="1" applyFont="1" applyAlignment="1">
      <alignment/>
    </xf>
    <xf numFmtId="0" fontId="18" fillId="0" borderId="0" xfId="0" applyFont="1" applyAlignment="1">
      <alignment/>
    </xf>
    <xf numFmtId="0" fontId="17" fillId="0" borderId="0" xfId="0" applyFont="1" applyAlignment="1">
      <alignment/>
    </xf>
    <xf numFmtId="1" fontId="17" fillId="0" borderId="0" xfId="0" applyNumberFormat="1" applyFont="1" applyBorder="1" applyAlignment="1">
      <alignment horizontal="right"/>
    </xf>
    <xf numFmtId="0" fontId="7" fillId="0" borderId="0" xfId="0" applyFont="1" applyBorder="1" applyAlignment="1">
      <alignment horizontal="right" wrapText="1"/>
    </xf>
    <xf numFmtId="2" fontId="7" fillId="0" borderId="0" xfId="0" applyNumberFormat="1" applyFont="1" applyBorder="1" applyAlignment="1">
      <alignment horizontal="right" wrapText="1"/>
    </xf>
    <xf numFmtId="2" fontId="8" fillId="0" borderId="0" xfId="0" applyNumberFormat="1" applyFont="1" applyAlignment="1">
      <alignment horizontal="right"/>
    </xf>
    <xf numFmtId="2" fontId="7" fillId="0" borderId="0" xfId="52" applyNumberFormat="1" applyFont="1" applyBorder="1" applyAlignment="1">
      <alignment horizontal="right" vertical="top"/>
      <protection/>
    </xf>
    <xf numFmtId="2" fontId="8" fillId="0" borderId="0" xfId="0" applyNumberFormat="1" applyFont="1" applyBorder="1" applyAlignment="1">
      <alignment horizontal="right"/>
    </xf>
    <xf numFmtId="0" fontId="8" fillId="0" borderId="0" xfId="0" applyFont="1" applyAlignment="1">
      <alignment horizontal="right"/>
    </xf>
    <xf numFmtId="0" fontId="8" fillId="0" borderId="10" xfId="0" applyFont="1" applyBorder="1" applyAlignment="1">
      <alignment horizontal="left"/>
    </xf>
    <xf numFmtId="2" fontId="7" fillId="0" borderId="10" xfId="0" applyNumberFormat="1" applyFont="1" applyBorder="1" applyAlignment="1">
      <alignment horizontal="right"/>
    </xf>
    <xf numFmtId="49" fontId="7" fillId="0" borderId="0" xfId="0" applyNumberFormat="1" applyFont="1" applyBorder="1" applyAlignment="1">
      <alignment horizontal="justify" vertical="top"/>
    </xf>
    <xf numFmtId="0" fontId="19" fillId="0" borderId="0" xfId="0" applyFont="1" applyAlignment="1">
      <alignment/>
    </xf>
    <xf numFmtId="1" fontId="7" fillId="0" borderId="0" xfId="0" applyNumberFormat="1" applyFont="1" applyAlignment="1">
      <alignment/>
    </xf>
    <xf numFmtId="0" fontId="7" fillId="0" borderId="0" xfId="0" applyFont="1" applyBorder="1" applyAlignment="1" applyProtection="1">
      <alignment horizontal="justify" vertical="top"/>
      <protection locked="0"/>
    </xf>
    <xf numFmtId="0" fontId="13" fillId="0" borderId="0" xfId="0" applyFont="1" applyAlignment="1">
      <alignment horizontal="center" vertical="top"/>
    </xf>
    <xf numFmtId="0" fontId="12" fillId="0" borderId="0" xfId="0" applyFont="1" applyAlignment="1">
      <alignment/>
    </xf>
    <xf numFmtId="0" fontId="19" fillId="0" borderId="0" xfId="0" applyFont="1" applyAlignment="1">
      <alignment wrapText="1"/>
    </xf>
    <xf numFmtId="49" fontId="7" fillId="0" borderId="0" xfId="0" applyNumberFormat="1" applyFont="1" applyAlignment="1">
      <alignment horizontal="justify" vertical="top"/>
    </xf>
    <xf numFmtId="0" fontId="7" fillId="0" borderId="10" xfId="0" applyFont="1" applyBorder="1" applyAlignment="1">
      <alignment horizontal="center"/>
    </xf>
    <xf numFmtId="1" fontId="7" fillId="0" borderId="10" xfId="0" applyNumberFormat="1" applyFont="1" applyBorder="1" applyAlignment="1">
      <alignment/>
    </xf>
    <xf numFmtId="1" fontId="17" fillId="0" borderId="0" xfId="0" applyNumberFormat="1" applyFont="1" applyBorder="1" applyAlignment="1">
      <alignment horizontal="right" vertical="justify" wrapText="1"/>
    </xf>
    <xf numFmtId="0" fontId="17" fillId="0" borderId="0" xfId="0" applyFont="1" applyFill="1" applyAlignment="1">
      <alignment horizontal="left" vertical="justify" wrapText="1"/>
    </xf>
    <xf numFmtId="1" fontId="17" fillId="0" borderId="0" xfId="0" applyNumberFormat="1" applyFont="1" applyAlignment="1">
      <alignment horizontal="right" vertical="justify" wrapText="1"/>
    </xf>
    <xf numFmtId="0" fontId="19" fillId="0" borderId="0" xfId="0" applyFont="1" applyAlignment="1">
      <alignment horizontal="justify" vertical="top"/>
    </xf>
    <xf numFmtId="0" fontId="19" fillId="0" borderId="0" xfId="0" applyFont="1" applyBorder="1" applyAlignment="1">
      <alignment/>
    </xf>
    <xf numFmtId="0" fontId="19" fillId="0" borderId="0" xfId="0" applyNumberFormat="1" applyFont="1" applyFill="1" applyAlignment="1">
      <alignment vertical="top"/>
    </xf>
    <xf numFmtId="176" fontId="19" fillId="0" borderId="10" xfId="0" applyNumberFormat="1" applyFont="1" applyBorder="1" applyAlignment="1">
      <alignment horizontal="right"/>
    </xf>
    <xf numFmtId="2" fontId="19" fillId="0" borderId="10" xfId="0" applyNumberFormat="1" applyFont="1" applyBorder="1" applyAlignment="1">
      <alignment horizontal="center"/>
    </xf>
    <xf numFmtId="4" fontId="19" fillId="0" borderId="10" xfId="0" applyNumberFormat="1" applyFont="1" applyBorder="1" applyAlignment="1">
      <alignment/>
    </xf>
    <xf numFmtId="2" fontId="7" fillId="0" borderId="0" xfId="0" applyNumberFormat="1" applyFont="1" applyAlignment="1">
      <alignment/>
    </xf>
    <xf numFmtId="2" fontId="7" fillId="0" borderId="10" xfId="0" applyNumberFormat="1" applyFont="1" applyBorder="1" applyAlignment="1">
      <alignment/>
    </xf>
    <xf numFmtId="4" fontId="0" fillId="0" borderId="0" xfId="0" applyNumberFormat="1" applyFont="1" applyAlignment="1">
      <alignment horizontal="center"/>
    </xf>
    <xf numFmtId="4" fontId="5" fillId="0" borderId="0" xfId="52" applyNumberFormat="1" applyFont="1" applyAlignment="1">
      <alignment horizontal="center" vertical="top" wrapText="1"/>
      <protection/>
    </xf>
    <xf numFmtId="4" fontId="0" fillId="0" borderId="10" xfId="0" applyNumberFormat="1" applyFont="1" applyBorder="1" applyAlignment="1">
      <alignment horizontal="center"/>
    </xf>
    <xf numFmtId="4" fontId="0" fillId="0" borderId="0" xfId="0" applyNumberFormat="1" applyFont="1" applyAlignment="1">
      <alignment horizontal="center" wrapText="1"/>
    </xf>
    <xf numFmtId="4" fontId="20" fillId="0" borderId="0" xfId="0" applyNumberFormat="1" applyFont="1" applyAlignment="1">
      <alignment horizontal="center"/>
    </xf>
    <xf numFmtId="4" fontId="8" fillId="0" borderId="0" xfId="0" applyNumberFormat="1" applyFont="1" applyAlignment="1">
      <alignment/>
    </xf>
    <xf numFmtId="4" fontId="0" fillId="0" borderId="0" xfId="0" applyNumberFormat="1" applyFont="1" applyAlignment="1">
      <alignment horizontal="center"/>
    </xf>
    <xf numFmtId="2" fontId="21" fillId="0" borderId="0" xfId="0" applyNumberFormat="1" applyFont="1" applyBorder="1" applyAlignment="1">
      <alignment horizontal="right"/>
    </xf>
    <xf numFmtId="0" fontId="21" fillId="0" borderId="0" xfId="0" applyFont="1" applyAlignment="1">
      <alignment/>
    </xf>
    <xf numFmtId="2" fontId="8" fillId="0" borderId="0" xfId="0" applyNumberFormat="1" applyFont="1" applyAlignment="1">
      <alignment/>
    </xf>
    <xf numFmtId="2" fontId="7" fillId="0" borderId="10" xfId="0" applyNumberFormat="1" applyFont="1" applyBorder="1" applyAlignment="1">
      <alignment horizontal="right" wrapText="1"/>
    </xf>
    <xf numFmtId="0" fontId="7" fillId="0" borderId="0" xfId="0" applyFont="1" applyFill="1" applyBorder="1" applyAlignment="1">
      <alignment horizontal="justify" vertical="top" wrapText="1"/>
    </xf>
    <xf numFmtId="4" fontId="0" fillId="0" borderId="0" xfId="0" applyNumberFormat="1" applyFont="1" applyAlignment="1">
      <alignment horizontal="right"/>
    </xf>
    <xf numFmtId="2" fontId="7" fillId="0" borderId="0" xfId="0" applyNumberFormat="1" applyFont="1" applyBorder="1" applyAlignment="1">
      <alignment horizontal="center"/>
    </xf>
    <xf numFmtId="2" fontId="7" fillId="0" borderId="0" xfId="0" applyNumberFormat="1" applyFont="1" applyAlignment="1">
      <alignment horizontal="center"/>
    </xf>
    <xf numFmtId="49" fontId="1" fillId="0" borderId="0" xfId="0" applyNumberFormat="1" applyFont="1" applyBorder="1" applyAlignment="1">
      <alignment horizontal="left" vertical="top"/>
    </xf>
    <xf numFmtId="0" fontId="0" fillId="0" borderId="0" xfId="0" applyFont="1" applyBorder="1" applyAlignment="1">
      <alignment horizontal="justify" vertical="top" wrapText="1"/>
    </xf>
    <xf numFmtId="0" fontId="1" fillId="0" borderId="0" xfId="0" applyFont="1" applyBorder="1" applyAlignment="1">
      <alignment horizontal="right"/>
    </xf>
    <xf numFmtId="181" fontId="0" fillId="0" borderId="0" xfId="0" applyNumberFormat="1" applyFont="1" applyBorder="1" applyAlignment="1">
      <alignment horizontal="center"/>
    </xf>
    <xf numFmtId="181" fontId="1" fillId="0" borderId="0" xfId="0" applyNumberFormat="1" applyFont="1" applyAlignment="1">
      <alignment horizontal="right"/>
    </xf>
    <xf numFmtId="2" fontId="1" fillId="0" borderId="0" xfId="0" applyNumberFormat="1" applyFont="1" applyAlignment="1">
      <alignment/>
    </xf>
    <xf numFmtId="2" fontId="0" fillId="0" borderId="0" xfId="0" applyNumberFormat="1" applyFont="1" applyAlignment="1">
      <alignment/>
    </xf>
    <xf numFmtId="0" fontId="1" fillId="0" borderId="0" xfId="0" applyFont="1" applyAlignment="1">
      <alignment/>
    </xf>
    <xf numFmtId="0" fontId="0" fillId="0" borderId="0" xfId="0" applyFont="1" applyAlignment="1">
      <alignment/>
    </xf>
    <xf numFmtId="49" fontId="0" fillId="0" borderId="0" xfId="0" applyNumberFormat="1" applyFont="1" applyBorder="1" applyAlignment="1">
      <alignment horizontal="left" vertical="top"/>
    </xf>
    <xf numFmtId="0" fontId="0" fillId="0" borderId="0" xfId="0" applyFont="1" applyBorder="1" applyAlignment="1">
      <alignment horizontal="right"/>
    </xf>
    <xf numFmtId="4" fontId="20"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horizontal="center" vertical="top" wrapText="1"/>
    </xf>
    <xf numFmtId="2" fontId="17" fillId="0" borderId="10" xfId="0" applyNumberFormat="1" applyFont="1" applyBorder="1" applyAlignment="1">
      <alignment horizontal="right" vertical="justify" wrapText="1"/>
    </xf>
    <xf numFmtId="1" fontId="17" fillId="0" borderId="10" xfId="0" applyNumberFormat="1" applyFont="1" applyBorder="1" applyAlignment="1">
      <alignment horizontal="right" vertical="justify" wrapText="1"/>
    </xf>
    <xf numFmtId="4" fontId="20" fillId="0" borderId="10" xfId="0" applyNumberFormat="1" applyFont="1" applyBorder="1" applyAlignment="1">
      <alignment horizontal="center"/>
    </xf>
    <xf numFmtId="176" fontId="7" fillId="0" borderId="0" xfId="0" applyNumberFormat="1" applyFont="1" applyAlignment="1">
      <alignment horizontal="right" vertical="top"/>
    </xf>
    <xf numFmtId="4" fontId="7" fillId="0" borderId="0" xfId="0" applyNumberFormat="1" applyFont="1" applyBorder="1" applyAlignment="1">
      <alignment horizontal="right"/>
    </xf>
    <xf numFmtId="176" fontId="7" fillId="0" borderId="0" xfId="0" applyNumberFormat="1" applyFont="1" applyAlignment="1">
      <alignment horizontal="right"/>
    </xf>
    <xf numFmtId="4" fontId="7" fillId="0" borderId="0" xfId="0" applyNumberFormat="1" applyFont="1" applyBorder="1" applyAlignment="1">
      <alignment horizontal="center"/>
    </xf>
    <xf numFmtId="176" fontId="7" fillId="0" borderId="0" xfId="0" applyNumberFormat="1" applyFont="1" applyBorder="1" applyAlignment="1">
      <alignment horizontal="right" vertical="top"/>
    </xf>
    <xf numFmtId="4" fontId="7" fillId="0" borderId="0" xfId="0" applyNumberFormat="1" applyFont="1" applyAlignment="1">
      <alignment horizontal="center" vertical="top"/>
    </xf>
    <xf numFmtId="2" fontId="7" fillId="0" borderId="0" xfId="0" applyNumberFormat="1" applyFont="1" applyAlignment="1">
      <alignment horizontal="right" vertical="top"/>
    </xf>
    <xf numFmtId="4" fontId="7" fillId="0" borderId="0" xfId="0" applyNumberFormat="1" applyFont="1" applyBorder="1" applyAlignment="1">
      <alignment horizontal="center" vertical="top"/>
    </xf>
    <xf numFmtId="176" fontId="7" fillId="0" borderId="0" xfId="0" applyNumberFormat="1" applyFont="1" applyBorder="1" applyAlignment="1">
      <alignment horizontal="right"/>
    </xf>
    <xf numFmtId="1" fontId="7" fillId="0" borderId="0" xfId="0" applyNumberFormat="1" applyFont="1" applyAlignment="1">
      <alignment horizontal="center"/>
    </xf>
    <xf numFmtId="4" fontId="20" fillId="0" borderId="0" xfId="0" applyNumberFormat="1" applyFont="1" applyAlignment="1">
      <alignment horizontal="right"/>
    </xf>
    <xf numFmtId="1" fontId="7" fillId="0" borderId="0" xfId="0" applyNumberFormat="1" applyFont="1" applyBorder="1" applyAlignment="1">
      <alignment horizontal="center"/>
    </xf>
    <xf numFmtId="0" fontId="7" fillId="0" borderId="0" xfId="0" applyFont="1" applyFill="1" applyBorder="1" applyAlignment="1">
      <alignment horizontal="center"/>
    </xf>
    <xf numFmtId="1"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4" fontId="0" fillId="0" borderId="0" xfId="0" applyNumberFormat="1" applyFont="1" applyFill="1" applyAlignment="1">
      <alignment horizontal="right"/>
    </xf>
    <xf numFmtId="2" fontId="7" fillId="0" borderId="0" xfId="0" applyNumberFormat="1" applyFont="1" applyFill="1" applyAlignment="1">
      <alignment/>
    </xf>
    <xf numFmtId="0" fontId="8" fillId="0" borderId="0" xfId="0" applyFont="1" applyFill="1" applyAlignment="1">
      <alignment/>
    </xf>
    <xf numFmtId="0" fontId="9" fillId="0" borderId="0" xfId="57" applyFont="1" applyBorder="1" applyAlignment="1">
      <alignment horizontal="center" vertical="top" wrapText="1"/>
      <protection/>
    </xf>
    <xf numFmtId="4" fontId="9" fillId="0" borderId="0" xfId="0" applyNumberFormat="1" applyFont="1" applyBorder="1" applyAlignment="1">
      <alignment horizontal="right" wrapText="1"/>
    </xf>
    <xf numFmtId="176" fontId="19" fillId="0" borderId="0" xfId="0" applyNumberFormat="1" applyFont="1" applyAlignment="1">
      <alignment horizontal="right" vertical="top"/>
    </xf>
    <xf numFmtId="2" fontId="19" fillId="0" borderId="0" xfId="0" applyNumberFormat="1" applyFont="1" applyAlignment="1">
      <alignment horizontal="right"/>
    </xf>
    <xf numFmtId="4" fontId="19" fillId="0" borderId="0" xfId="0" applyNumberFormat="1" applyFont="1" applyBorder="1" applyAlignment="1">
      <alignment/>
    </xf>
    <xf numFmtId="0" fontId="0" fillId="0" borderId="0" xfId="0" applyFont="1" applyAlignment="1">
      <alignment horizontal="right"/>
    </xf>
    <xf numFmtId="4" fontId="0" fillId="0" borderId="11" xfId="0" applyNumberFormat="1" applyFont="1" applyBorder="1" applyAlignment="1">
      <alignment horizontal="center"/>
    </xf>
    <xf numFmtId="4" fontId="0" fillId="0" borderId="0" xfId="0" applyNumberFormat="1" applyFont="1" applyAlignment="1">
      <alignment/>
    </xf>
    <xf numFmtId="4" fontId="0" fillId="0" borderId="0" xfId="0" applyNumberFormat="1" applyFont="1" applyBorder="1" applyAlignment="1">
      <alignment horizontal="right"/>
    </xf>
    <xf numFmtId="0" fontId="7" fillId="0" borderId="0" xfId="0" applyFont="1" applyFill="1" applyBorder="1" applyAlignment="1">
      <alignment horizontal="left" vertical="justify" wrapText="1"/>
    </xf>
    <xf numFmtId="1" fontId="7" fillId="0" borderId="0" xfId="0" applyNumberFormat="1" applyFont="1" applyBorder="1" applyAlignment="1">
      <alignment horizontal="right" vertical="justify" wrapText="1"/>
    </xf>
    <xf numFmtId="1" fontId="7" fillId="0" borderId="0" xfId="0" applyNumberFormat="1" applyFont="1" applyBorder="1" applyAlignment="1">
      <alignment horizontal="center" vertical="justify" wrapText="1"/>
    </xf>
    <xf numFmtId="49" fontId="0" fillId="0" borderId="0" xfId="0" applyNumberFormat="1" applyFont="1" applyAlignment="1">
      <alignment horizontal="left" vertical="top"/>
    </xf>
    <xf numFmtId="4" fontId="1" fillId="0" borderId="0" xfId="0" applyNumberFormat="1" applyFont="1" applyAlignment="1">
      <alignment/>
    </xf>
    <xf numFmtId="4" fontId="1" fillId="0" borderId="0" xfId="0" applyNumberFormat="1" applyFont="1" applyAlignment="1">
      <alignment horizontal="right"/>
    </xf>
    <xf numFmtId="49" fontId="8" fillId="0" borderId="0" xfId="0" applyNumberFormat="1" applyFont="1" applyAlignment="1">
      <alignment/>
    </xf>
    <xf numFmtId="49" fontId="14" fillId="0" borderId="0" xfId="0" applyNumberFormat="1" applyFont="1" applyBorder="1" applyAlignment="1">
      <alignment horizontal="left"/>
    </xf>
    <xf numFmtId="49" fontId="8" fillId="0" borderId="0" xfId="0" applyNumberFormat="1" applyFont="1" applyBorder="1" applyAlignment="1">
      <alignment horizontal="center"/>
    </xf>
    <xf numFmtId="49" fontId="8" fillId="0" borderId="10" xfId="0" applyNumberFormat="1" applyFont="1" applyBorder="1" applyAlignment="1">
      <alignment horizontal="justify" vertical="top"/>
    </xf>
    <xf numFmtId="49" fontId="9" fillId="0" borderId="0" xfId="52" applyNumberFormat="1" applyFont="1" applyBorder="1" applyAlignment="1">
      <alignment horizontal="justify" vertical="top"/>
      <protection/>
    </xf>
    <xf numFmtId="49" fontId="8" fillId="0" borderId="0" xfId="0" applyNumberFormat="1" applyFont="1" applyBorder="1" applyAlignment="1">
      <alignment horizontal="justify" vertical="top"/>
    </xf>
    <xf numFmtId="49" fontId="7" fillId="0" borderId="0" xfId="0" applyNumberFormat="1" applyFont="1" applyBorder="1" applyAlignment="1">
      <alignment horizontal="left" vertical="top" wrapText="1"/>
    </xf>
    <xf numFmtId="49" fontId="7" fillId="0" borderId="0" xfId="0" applyNumberFormat="1" applyFont="1" applyFill="1" applyAlignment="1">
      <alignment horizontal="right" vertical="top"/>
    </xf>
    <xf numFmtId="49" fontId="7" fillId="0" borderId="0" xfId="0" applyNumberFormat="1" applyFont="1" applyFill="1" applyAlignment="1">
      <alignment vertical="top"/>
    </xf>
    <xf numFmtId="49" fontId="19" fillId="0" borderId="0" xfId="0" applyNumberFormat="1" applyFont="1" applyFill="1" applyAlignment="1">
      <alignment vertical="top"/>
    </xf>
    <xf numFmtId="49" fontId="17" fillId="0" borderId="0" xfId="0" applyNumberFormat="1" applyFont="1" applyBorder="1" applyAlignment="1">
      <alignment horizontal="justify" vertical="top"/>
    </xf>
    <xf numFmtId="2" fontId="7" fillId="0" borderId="11" xfId="0" applyNumberFormat="1" applyFont="1" applyBorder="1" applyAlignment="1">
      <alignment/>
    </xf>
    <xf numFmtId="0" fontId="7" fillId="0" borderId="11" xfId="0" applyFont="1" applyBorder="1" applyAlignment="1">
      <alignment/>
    </xf>
    <xf numFmtId="4" fontId="19" fillId="0" borderId="0" xfId="0" applyNumberFormat="1" applyFont="1" applyBorder="1" applyAlignment="1">
      <alignment horizontal="center" vertical="top"/>
    </xf>
    <xf numFmtId="0" fontId="19" fillId="0" borderId="0" xfId="0" applyNumberFormat="1" applyFont="1" applyFill="1" applyAlignment="1">
      <alignment horizontal="right" vertical="top"/>
    </xf>
    <xf numFmtId="176" fontId="19" fillId="0" borderId="0" xfId="0" applyNumberFormat="1" applyFont="1" applyAlignment="1">
      <alignment horizontal="right"/>
    </xf>
    <xf numFmtId="2" fontId="19" fillId="0" borderId="0" xfId="0" applyNumberFormat="1" applyFont="1" applyAlignment="1">
      <alignment horizontal="center"/>
    </xf>
    <xf numFmtId="4" fontId="0" fillId="0" borderId="0" xfId="0" applyNumberFormat="1" applyFont="1" applyBorder="1" applyAlignment="1">
      <alignment horizontal="center"/>
    </xf>
    <xf numFmtId="4" fontId="19" fillId="0" borderId="0" xfId="0" applyNumberFormat="1" applyFont="1" applyAlignment="1">
      <alignment horizontal="center" vertical="top"/>
    </xf>
    <xf numFmtId="176" fontId="19" fillId="0" borderId="0" xfId="0" applyNumberFormat="1" applyFont="1" applyBorder="1" applyAlignment="1">
      <alignment horizontal="right" vertical="top"/>
    </xf>
    <xf numFmtId="2" fontId="19" fillId="0" borderId="0" xfId="0" applyNumberFormat="1" applyFont="1" applyAlignment="1">
      <alignment horizontal="right" vertical="top"/>
    </xf>
    <xf numFmtId="176" fontId="19" fillId="0" borderId="0" xfId="0" applyNumberFormat="1" applyFont="1" applyBorder="1" applyAlignment="1">
      <alignment horizontal="right"/>
    </xf>
    <xf numFmtId="2" fontId="19" fillId="0" borderId="0" xfId="0" applyNumberFormat="1" applyFont="1" applyBorder="1" applyAlignment="1">
      <alignment horizontal="right"/>
    </xf>
    <xf numFmtId="2" fontId="19" fillId="0" borderId="0" xfId="0" applyNumberFormat="1" applyFont="1" applyBorder="1" applyAlignment="1">
      <alignment horizontal="center"/>
    </xf>
    <xf numFmtId="0" fontId="8" fillId="0" borderId="0" xfId="0" applyFont="1" applyAlignment="1">
      <alignment horizontal="justify" vertical="top"/>
    </xf>
    <xf numFmtId="0" fontId="8" fillId="0" borderId="0" xfId="0" applyFont="1" applyAlignment="1">
      <alignment horizontal="left" wrapText="1"/>
    </xf>
    <xf numFmtId="2" fontId="0" fillId="0" borderId="0" xfId="0" applyNumberFormat="1" applyFont="1" applyFill="1" applyBorder="1" applyAlignment="1">
      <alignment horizontal="right"/>
    </xf>
    <xf numFmtId="0" fontId="23" fillId="0" borderId="0" xfId="0" applyFont="1" applyBorder="1" applyAlignment="1">
      <alignment vertical="top" wrapText="1"/>
    </xf>
    <xf numFmtId="49" fontId="0" fillId="0" borderId="0" xfId="0" applyNumberFormat="1" applyFont="1" applyAlignment="1">
      <alignment horizontal="justify" vertical="top"/>
    </xf>
    <xf numFmtId="0" fontId="1" fillId="0" borderId="0" xfId="0" applyFont="1" applyBorder="1" applyAlignment="1">
      <alignment horizontal="left" wrapText="1"/>
    </xf>
    <xf numFmtId="2" fontId="0" fillId="0" borderId="0" xfId="0" applyNumberFormat="1" applyFont="1" applyBorder="1" applyAlignment="1">
      <alignment/>
    </xf>
    <xf numFmtId="0" fontId="0" fillId="0" borderId="0" xfId="0" applyFont="1" applyBorder="1" applyAlignment="1">
      <alignment/>
    </xf>
    <xf numFmtId="49" fontId="7" fillId="0" borderId="0" xfId="0" applyNumberFormat="1" applyFont="1" applyAlignment="1">
      <alignment horizontal="center" vertical="top"/>
    </xf>
    <xf numFmtId="0" fontId="7" fillId="0" borderId="10" xfId="0" applyFont="1" applyBorder="1" applyAlignment="1">
      <alignment horizontal="right"/>
    </xf>
    <xf numFmtId="177" fontId="7" fillId="0" borderId="10" xfId="0" applyNumberFormat="1" applyFont="1" applyBorder="1" applyAlignment="1">
      <alignment horizontal="right"/>
    </xf>
    <xf numFmtId="0" fontId="5" fillId="0" borderId="0" xfId="0" applyFont="1" applyAlignment="1">
      <alignment horizontal="justify" vertical="top"/>
    </xf>
    <xf numFmtId="2" fontId="0" fillId="0" borderId="0" xfId="0" applyNumberFormat="1" applyFont="1" applyFill="1" applyAlignment="1">
      <alignment horizontal="right"/>
    </xf>
    <xf numFmtId="2" fontId="0" fillId="0" borderId="0" xfId="0" applyNumberFormat="1" applyFont="1" applyAlignment="1">
      <alignment/>
    </xf>
    <xf numFmtId="0" fontId="0" fillId="0" borderId="0" xfId="0" applyFont="1" applyFill="1" applyBorder="1" applyAlignment="1">
      <alignment horizontal="right"/>
    </xf>
    <xf numFmtId="2" fontId="0" fillId="0" borderId="0" xfId="0" applyNumberFormat="1" applyFont="1" applyFill="1" applyBorder="1" applyAlignment="1">
      <alignment/>
    </xf>
    <xf numFmtId="0" fontId="7" fillId="0" borderId="0" xfId="0" applyFont="1" applyBorder="1" applyAlignment="1">
      <alignment horizontal="center" vertical="justify" wrapText="1"/>
    </xf>
    <xf numFmtId="0" fontId="0" fillId="0" borderId="0" xfId="0" applyFont="1" applyBorder="1" applyAlignment="1">
      <alignment horizontal="center"/>
    </xf>
    <xf numFmtId="0" fontId="17" fillId="0" borderId="10" xfId="0" applyFont="1" applyBorder="1" applyAlignment="1">
      <alignment horizontal="center" vertical="justify" wrapText="1"/>
    </xf>
    <xf numFmtId="49" fontId="23" fillId="0" borderId="0" xfId="0" applyNumberFormat="1" applyFont="1" applyFill="1" applyBorder="1" applyAlignment="1">
      <alignment horizontal="justify" vertical="top"/>
    </xf>
    <xf numFmtId="49" fontId="23" fillId="0" borderId="0" xfId="0" applyNumberFormat="1" applyFont="1" applyBorder="1" applyAlignment="1">
      <alignment horizontal="justify" vertical="top"/>
    </xf>
    <xf numFmtId="49" fontId="23" fillId="0" borderId="0" xfId="0" applyNumberFormat="1" applyFont="1" applyBorder="1" applyAlignment="1">
      <alignment horizontal="left" vertical="top"/>
    </xf>
    <xf numFmtId="0" fontId="0" fillId="0" borderId="0" xfId="0" applyFont="1" applyAlignment="1">
      <alignment vertical="distributed" wrapText="1"/>
    </xf>
    <xf numFmtId="0" fontId="7" fillId="0" borderId="0" xfId="0" applyFont="1" applyAlignment="1">
      <alignment vertical="distributed" wrapText="1"/>
    </xf>
    <xf numFmtId="0" fontId="7" fillId="0" borderId="0" xfId="0" applyFont="1" applyFill="1" applyAlignment="1">
      <alignment horizontal="left" vertical="justify" wrapText="1"/>
    </xf>
    <xf numFmtId="0" fontId="7" fillId="0" borderId="0" xfId="0" applyFont="1" applyAlignment="1">
      <alignment horizontal="center" vertical="justify" wrapText="1"/>
    </xf>
    <xf numFmtId="1" fontId="7" fillId="0" borderId="0" xfId="0" applyNumberFormat="1" applyFont="1" applyAlignment="1">
      <alignment horizontal="right" vertical="justify" wrapText="1"/>
    </xf>
    <xf numFmtId="0" fontId="7" fillId="0" borderId="0" xfId="0" applyFont="1" applyBorder="1" applyAlignment="1">
      <alignment horizontal="center" vertical="center" wrapText="1"/>
    </xf>
    <xf numFmtId="0" fontId="0" fillId="0" borderId="0" xfId="0" applyFont="1" applyAlignment="1">
      <alignment horizontal="left"/>
    </xf>
    <xf numFmtId="0" fontId="12" fillId="0" borderId="0" xfId="0" applyFont="1" applyAlignment="1">
      <alignment horizontal="center"/>
    </xf>
    <xf numFmtId="0" fontId="6" fillId="0" borderId="0" xfId="0" applyFont="1" applyBorder="1" applyAlignment="1">
      <alignment horizontal="center"/>
    </xf>
    <xf numFmtId="0" fontId="25" fillId="0" borderId="0" xfId="0" applyFont="1" applyFill="1" applyBorder="1" applyAlignment="1" applyProtection="1">
      <alignment horizontal="left" vertical="top" wrapText="1"/>
      <protection/>
    </xf>
    <xf numFmtId="0" fontId="5" fillId="0" borderId="0" xfId="0" applyFont="1" applyBorder="1" applyAlignment="1">
      <alignment horizontal="left" vertical="top"/>
    </xf>
    <xf numFmtId="0" fontId="5" fillId="0" borderId="0" xfId="0" applyFont="1" applyBorder="1" applyAlignment="1">
      <alignment horizontal="justify" vertical="top"/>
    </xf>
    <xf numFmtId="0" fontId="0" fillId="0" borderId="0" xfId="0" applyFont="1" applyAlignment="1">
      <alignment/>
    </xf>
    <xf numFmtId="0" fontId="12" fillId="0" borderId="0" xfId="0" applyFont="1" applyAlignment="1">
      <alignment horizontal="center" wrapText="1"/>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eading" xfId="35"/>
    <cellStyle name="Hyperlink"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eutralno" xfId="51"/>
    <cellStyle name="Normal_Sheet1" xfId="52"/>
    <cellStyle name="Percent" xfId="53"/>
    <cellStyle name="Povezana ćelija" xfId="54"/>
    <cellStyle name="Followed Hyperlink" xfId="55"/>
    <cellStyle name="Provjera ćelije" xfId="56"/>
    <cellStyle name="tekst" xfId="57"/>
    <cellStyle name="Tekst objašnjenja" xfId="58"/>
    <cellStyle name="Tekst upozorenja" xfId="59"/>
    <cellStyle name="Ukupni zbroj" xfId="60"/>
    <cellStyle name="Unos" xfId="61"/>
    <cellStyle name="Currency" xfId="62"/>
    <cellStyle name="Currency [0]"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T434"/>
  <sheetViews>
    <sheetView tabSelected="1" view="pageBreakPreview" zoomScaleSheetLayoutView="100" zoomScalePageLayoutView="0" workbookViewId="0" topLeftCell="A260">
      <selection activeCell="H277" sqref="H277"/>
    </sheetView>
  </sheetViews>
  <sheetFormatPr defaultColWidth="8.8515625" defaultRowHeight="12.75"/>
  <cols>
    <col min="1" max="1" width="4.57421875" style="61" customWidth="1"/>
    <col min="2" max="2" width="60.57421875" style="10" customWidth="1"/>
    <col min="3" max="3" width="6.421875" style="28" customWidth="1"/>
    <col min="4" max="4" width="10.7109375" style="7" customWidth="1"/>
    <col min="5" max="5" width="4.57421875" style="7" customWidth="1"/>
    <col min="6" max="6" width="10.28125" style="75" customWidth="1"/>
    <col min="7" max="7" width="10.7109375" style="73" customWidth="1"/>
    <col min="8" max="16384" width="8.8515625" style="4" customWidth="1"/>
  </cols>
  <sheetData>
    <row r="1" spans="4:5" ht="14.25">
      <c r="D1" s="42"/>
      <c r="E1" s="42"/>
    </row>
    <row r="2" spans="4:5" ht="14.25">
      <c r="D2" s="42"/>
      <c r="E2" s="42"/>
    </row>
    <row r="3" spans="2:4" ht="14.25">
      <c r="B3" s="10" t="s">
        <v>36</v>
      </c>
      <c r="D3" s="7">
        <v>167.93</v>
      </c>
    </row>
    <row r="4" spans="2:4" ht="14.25">
      <c r="B4" s="10" t="s">
        <v>37</v>
      </c>
      <c r="D4" s="7">
        <v>0.6</v>
      </c>
    </row>
    <row r="5" spans="2:4" ht="14.25">
      <c r="B5" s="4" t="s">
        <v>39</v>
      </c>
      <c r="C5" s="4"/>
      <c r="D5" s="7">
        <v>1.5</v>
      </c>
    </row>
    <row r="6" spans="2:4" ht="14.25">
      <c r="B6" s="10" t="s">
        <v>38</v>
      </c>
      <c r="D6" s="7">
        <v>110</v>
      </c>
    </row>
    <row r="7" spans="4:7" ht="13.5" customHeight="1">
      <c r="D7" s="89"/>
      <c r="E7" s="87"/>
      <c r="F7" s="73"/>
      <c r="G7" s="4"/>
    </row>
    <row r="8" spans="1:6" s="97" customFormat="1" ht="15" customHeight="1">
      <c r="A8" s="90"/>
      <c r="B8" s="91" t="s">
        <v>95</v>
      </c>
      <c r="C8" s="92"/>
      <c r="D8" s="93"/>
      <c r="E8" s="94"/>
      <c r="F8" s="95"/>
    </row>
    <row r="9" spans="1:6" s="97" customFormat="1" ht="15" customHeight="1">
      <c r="A9" s="90"/>
      <c r="B9" s="91"/>
      <c r="C9" s="92"/>
      <c r="D9" s="93"/>
      <c r="E9" s="94"/>
      <c r="F9" s="95"/>
    </row>
    <row r="10" spans="1:6" s="97" customFormat="1" ht="40.5" customHeight="1">
      <c r="A10" s="197" t="s">
        <v>96</v>
      </c>
      <c r="B10" s="198"/>
      <c r="C10" s="198"/>
      <c r="D10" s="198"/>
      <c r="E10" s="198"/>
      <c r="F10" s="95"/>
    </row>
    <row r="11" spans="1:6" s="97" customFormat="1" ht="31.5" customHeight="1">
      <c r="A11" s="197" t="s">
        <v>97</v>
      </c>
      <c r="B11" s="198"/>
      <c r="C11" s="198"/>
      <c r="D11" s="198"/>
      <c r="E11" s="198"/>
      <c r="F11" s="95"/>
    </row>
    <row r="12" spans="1:6" s="97" customFormat="1" ht="30" customHeight="1">
      <c r="A12" s="197" t="s">
        <v>98</v>
      </c>
      <c r="B12" s="197"/>
      <c r="C12" s="197"/>
      <c r="D12" s="197"/>
      <c r="E12" s="198"/>
      <c r="F12" s="95"/>
    </row>
    <row r="13" spans="1:6" s="97" customFormat="1" ht="42.75" customHeight="1">
      <c r="A13" s="197" t="s">
        <v>99</v>
      </c>
      <c r="B13" s="198"/>
      <c r="C13" s="198"/>
      <c r="D13" s="198"/>
      <c r="E13" s="198"/>
      <c r="F13" s="95"/>
    </row>
    <row r="14" spans="1:6" s="97" customFormat="1" ht="18.75" customHeight="1">
      <c r="A14" s="197" t="s">
        <v>100</v>
      </c>
      <c r="B14" s="198"/>
      <c r="C14" s="198"/>
      <c r="D14" s="198"/>
      <c r="E14" s="198"/>
      <c r="F14" s="95"/>
    </row>
    <row r="15" spans="1:6" s="98" customFormat="1" ht="46.5" customHeight="1">
      <c r="A15" s="197" t="s">
        <v>101</v>
      </c>
      <c r="B15" s="198"/>
      <c r="C15" s="198"/>
      <c r="D15" s="198"/>
      <c r="E15" s="198"/>
      <c r="F15" s="96"/>
    </row>
    <row r="16" spans="1:6" s="98" customFormat="1" ht="125.25" customHeight="1">
      <c r="A16" s="197" t="s">
        <v>102</v>
      </c>
      <c r="B16" s="198"/>
      <c r="C16" s="198"/>
      <c r="D16" s="198"/>
      <c r="E16" s="198"/>
      <c r="F16" s="96"/>
    </row>
    <row r="17" spans="1:6" s="98" customFormat="1" ht="49.5" customHeight="1">
      <c r="A17" s="197" t="s">
        <v>188</v>
      </c>
      <c r="B17" s="198"/>
      <c r="C17" s="198"/>
      <c r="D17" s="198"/>
      <c r="E17" s="198"/>
      <c r="F17" s="96"/>
    </row>
    <row r="18" spans="1:7" ht="25.5" customHeight="1">
      <c r="A18" s="197" t="s">
        <v>103</v>
      </c>
      <c r="B18" s="198"/>
      <c r="C18" s="198"/>
      <c r="D18" s="198"/>
      <c r="E18" s="198"/>
      <c r="F18" s="73"/>
      <c r="G18" s="4"/>
    </row>
    <row r="19" spans="1:7" ht="14.25">
      <c r="A19" s="196" t="s">
        <v>189</v>
      </c>
      <c r="B19" s="196"/>
      <c r="C19" s="196"/>
      <c r="D19" s="196"/>
      <c r="E19" s="196"/>
      <c r="F19" s="192"/>
      <c r="G19" s="4"/>
    </row>
    <row r="20" spans="1:5" ht="34.5" customHeight="1">
      <c r="A20" s="195" t="s">
        <v>198</v>
      </c>
      <c r="B20" s="195"/>
      <c r="C20" s="195"/>
      <c r="D20" s="195"/>
      <c r="E20" s="195"/>
    </row>
    <row r="22" spans="1:5" ht="14.25" customHeight="1" hidden="1">
      <c r="A22" s="54"/>
      <c r="B22" s="12"/>
      <c r="C22" s="29"/>
      <c r="D22" s="30"/>
      <c r="E22" s="30"/>
    </row>
    <row r="23" spans="1:7" s="5" customFormat="1" ht="7.5" customHeight="1" hidden="1">
      <c r="A23" s="140"/>
      <c r="D23" s="48"/>
      <c r="E23" s="48"/>
      <c r="F23" s="75"/>
      <c r="G23" s="84"/>
    </row>
    <row r="24" spans="1:7" s="5" customFormat="1" ht="21" customHeight="1">
      <c r="A24" s="141"/>
      <c r="B24" s="194" t="s">
        <v>86</v>
      </c>
      <c r="C24" s="194"/>
      <c r="D24" s="194"/>
      <c r="E24" s="194"/>
      <c r="F24" s="194"/>
      <c r="G24" s="194"/>
    </row>
    <row r="25" spans="1:7" s="5" customFormat="1" ht="42.75" customHeight="1">
      <c r="A25" s="141"/>
      <c r="B25" s="193" t="s">
        <v>151</v>
      </c>
      <c r="C25" s="193"/>
      <c r="D25" s="193"/>
      <c r="E25" s="193"/>
      <c r="F25" s="193"/>
      <c r="G25" s="193"/>
    </row>
    <row r="26" spans="1:7" s="5" customFormat="1" ht="21" customHeight="1">
      <c r="A26" s="141"/>
      <c r="B26" s="193" t="s">
        <v>152</v>
      </c>
      <c r="C26" s="193"/>
      <c r="D26" s="193"/>
      <c r="E26" s="193"/>
      <c r="F26" s="193"/>
      <c r="G26" s="193"/>
    </row>
    <row r="27" spans="1:7" s="5" customFormat="1" ht="15" customHeight="1">
      <c r="A27" s="142"/>
      <c r="B27" s="27"/>
      <c r="C27" s="27"/>
      <c r="D27" s="30"/>
      <c r="E27" s="30"/>
      <c r="F27" s="75"/>
      <c r="G27" s="84"/>
    </row>
    <row r="28" spans="1:7" s="5" customFormat="1" ht="15" customHeight="1">
      <c r="A28" s="142"/>
      <c r="B28" s="31"/>
      <c r="C28" s="27"/>
      <c r="D28" s="30"/>
      <c r="E28" s="30"/>
      <c r="F28" s="75"/>
      <c r="G28" s="84"/>
    </row>
    <row r="29" spans="1:7" s="5" customFormat="1" ht="16.5" customHeight="1" thickBot="1">
      <c r="A29" s="143" t="s">
        <v>7</v>
      </c>
      <c r="B29" s="39" t="s">
        <v>6</v>
      </c>
      <c r="C29" s="27"/>
      <c r="D29" s="30"/>
      <c r="E29" s="30"/>
      <c r="F29" s="75"/>
      <c r="G29" s="84"/>
    </row>
    <row r="30" spans="1:5" ht="14.25" customHeight="1">
      <c r="A30" s="54"/>
      <c r="B30" s="12"/>
      <c r="C30" s="29"/>
      <c r="D30" s="30"/>
      <c r="E30" s="30"/>
    </row>
    <row r="31" spans="1:5" ht="44.25" customHeight="1">
      <c r="A31" s="144" t="s">
        <v>7</v>
      </c>
      <c r="B31" s="37" t="s">
        <v>32</v>
      </c>
      <c r="C31" s="33"/>
      <c r="D31" s="49"/>
      <c r="E31" s="49"/>
    </row>
    <row r="32" spans="1:5" ht="56.25" customHeight="1">
      <c r="A32" s="144"/>
      <c r="B32" s="37" t="s">
        <v>33</v>
      </c>
      <c r="C32" s="33"/>
      <c r="D32" s="49"/>
      <c r="E32" s="49"/>
    </row>
    <row r="33" spans="1:5" ht="14.25" customHeight="1">
      <c r="A33" s="54"/>
      <c r="B33" s="37" t="s">
        <v>45</v>
      </c>
      <c r="C33" s="29" t="s">
        <v>8</v>
      </c>
      <c r="D33" s="30">
        <v>167.93</v>
      </c>
      <c r="E33" s="82"/>
    </row>
    <row r="34" spans="1:5" ht="14.25" customHeight="1">
      <c r="A34" s="54"/>
      <c r="B34" s="37"/>
      <c r="C34" s="29"/>
      <c r="D34" s="30"/>
      <c r="E34" s="30"/>
    </row>
    <row r="35" spans="1:12" ht="14.25" customHeight="1">
      <c r="A35" s="54"/>
      <c r="B35" s="37"/>
      <c r="C35" s="29"/>
      <c r="D35" s="30"/>
      <c r="E35" s="30"/>
      <c r="L35" s="83"/>
    </row>
    <row r="36" spans="1:5" ht="117.75" customHeight="1">
      <c r="A36" s="54" t="s">
        <v>9</v>
      </c>
      <c r="B36" s="37" t="s">
        <v>187</v>
      </c>
      <c r="C36" s="29"/>
      <c r="D36" s="30"/>
      <c r="E36" s="30"/>
    </row>
    <row r="37" spans="1:5" ht="14.25" customHeight="1">
      <c r="A37" s="54"/>
      <c r="B37" s="37" t="s">
        <v>63</v>
      </c>
      <c r="C37" s="29" t="s">
        <v>11</v>
      </c>
      <c r="D37" s="30">
        <v>3</v>
      </c>
      <c r="E37" s="30"/>
    </row>
    <row r="38" spans="1:5" ht="14.25" customHeight="1">
      <c r="A38" s="54"/>
      <c r="B38" s="37"/>
      <c r="C38" s="29"/>
      <c r="D38" s="30"/>
      <c r="E38" s="30"/>
    </row>
    <row r="39" spans="1:5" ht="14.25">
      <c r="A39" s="54"/>
      <c r="B39" s="37"/>
      <c r="C39" s="29"/>
      <c r="D39" s="30"/>
      <c r="E39" s="30"/>
    </row>
    <row r="40" spans="1:6" ht="44.25" customHeight="1">
      <c r="A40" s="144">
        <v>3</v>
      </c>
      <c r="B40" s="37" t="s">
        <v>34</v>
      </c>
      <c r="C40" s="33"/>
      <c r="D40" s="49"/>
      <c r="E40" s="49"/>
      <c r="F40" s="76"/>
    </row>
    <row r="41" spans="1:6" ht="16.5" customHeight="1">
      <c r="A41" s="54"/>
      <c r="B41" s="37" t="s">
        <v>48</v>
      </c>
      <c r="C41" s="29"/>
      <c r="D41" s="30">
        <v>167.93</v>
      </c>
      <c r="E41" s="88"/>
      <c r="F41" s="87"/>
    </row>
    <row r="42" spans="1:6" ht="16.5" customHeight="1">
      <c r="A42" s="54"/>
      <c r="B42" s="37"/>
      <c r="C42" s="29"/>
      <c r="D42" s="30"/>
      <c r="E42" s="88"/>
      <c r="F42" s="87"/>
    </row>
    <row r="43" spans="1:6" ht="31.5" customHeight="1">
      <c r="A43" s="144">
        <v>4</v>
      </c>
      <c r="B43" s="37" t="s">
        <v>53</v>
      </c>
      <c r="C43" s="33"/>
      <c r="D43" s="49"/>
      <c r="E43" s="49"/>
      <c r="F43" s="76"/>
    </row>
    <row r="44" spans="1:6" ht="43.5" customHeight="1">
      <c r="A44" s="144"/>
      <c r="B44" s="37" t="s">
        <v>193</v>
      </c>
      <c r="C44" s="33"/>
      <c r="D44" s="49"/>
      <c r="E44" s="49"/>
      <c r="F44" s="76"/>
    </row>
    <row r="45" spans="1:5" ht="16.5" customHeight="1">
      <c r="A45" s="54"/>
      <c r="B45" s="37" t="s">
        <v>49</v>
      </c>
      <c r="C45" s="29" t="s">
        <v>8</v>
      </c>
      <c r="D45" s="30">
        <v>167.93</v>
      </c>
      <c r="E45" s="30"/>
    </row>
    <row r="46" spans="1:7" ht="16.5" customHeight="1" thickBot="1">
      <c r="A46" s="54"/>
      <c r="B46" s="37"/>
      <c r="C46" s="62"/>
      <c r="D46" s="53"/>
      <c r="E46" s="53"/>
      <c r="F46" s="77"/>
      <c r="G46" s="74"/>
    </row>
    <row r="47" spans="1:7" ht="14.25" hidden="1">
      <c r="A47" s="54"/>
      <c r="B47" s="34"/>
      <c r="C47" s="29"/>
      <c r="D47" s="30"/>
      <c r="E47" s="30"/>
      <c r="G47" s="73">
        <f>D47*F47</f>
        <v>0</v>
      </c>
    </row>
    <row r="48" spans="1:7" ht="14.25" hidden="1">
      <c r="A48" s="54"/>
      <c r="B48" s="34"/>
      <c r="C48" s="29"/>
      <c r="D48" s="30"/>
      <c r="E48" s="30"/>
      <c r="G48" s="73">
        <f>D48*F48</f>
        <v>0</v>
      </c>
    </row>
    <row r="49" spans="1:5" ht="14.25">
      <c r="A49" s="54"/>
      <c r="B49" s="12"/>
      <c r="C49" s="28" t="s">
        <v>79</v>
      </c>
      <c r="D49" s="30"/>
      <c r="E49" s="30"/>
    </row>
    <row r="50" spans="1:5" ht="15">
      <c r="A50" s="54"/>
      <c r="B50" s="31"/>
      <c r="C50" s="27"/>
      <c r="D50" s="30"/>
      <c r="E50" s="30"/>
    </row>
    <row r="51" spans="1:5" ht="15" hidden="1">
      <c r="A51" s="145"/>
      <c r="B51" s="15"/>
      <c r="C51" s="29"/>
      <c r="D51" s="30"/>
      <c r="E51" s="30"/>
    </row>
    <row r="52" ht="14.25" hidden="1">
      <c r="A52" s="54"/>
    </row>
    <row r="53" spans="1:5" ht="14.25" hidden="1">
      <c r="A53" s="54"/>
      <c r="B53" s="12"/>
      <c r="C53" s="29"/>
      <c r="D53" s="30"/>
      <c r="E53" s="30"/>
    </row>
    <row r="54" spans="1:5" ht="14.25">
      <c r="A54" s="54"/>
      <c r="B54" s="12"/>
      <c r="C54" s="29"/>
      <c r="D54" s="30"/>
      <c r="E54" s="30"/>
    </row>
    <row r="55" spans="1:5" ht="14.25">
      <c r="A55" s="54"/>
      <c r="B55" s="12"/>
      <c r="C55" s="29"/>
      <c r="D55" s="30"/>
      <c r="E55" s="30"/>
    </row>
    <row r="56" spans="1:7" s="5" customFormat="1" ht="16.5" customHeight="1" thickBot="1">
      <c r="A56" s="143" t="s">
        <v>9</v>
      </c>
      <c r="B56" s="39" t="s">
        <v>12</v>
      </c>
      <c r="C56" s="27"/>
      <c r="D56" s="30"/>
      <c r="E56" s="30"/>
      <c r="F56" s="75"/>
      <c r="G56" s="73"/>
    </row>
    <row r="57" spans="1:5" ht="14.25" customHeight="1">
      <c r="A57" s="54"/>
      <c r="B57" s="12"/>
      <c r="C57" s="29"/>
      <c r="D57" s="30"/>
      <c r="E57" s="30"/>
    </row>
    <row r="58" spans="1:9" ht="57">
      <c r="A58" s="54" t="s">
        <v>7</v>
      </c>
      <c r="B58" s="34" t="s">
        <v>89</v>
      </c>
      <c r="C58" s="29"/>
      <c r="D58" s="30"/>
      <c r="E58" s="30"/>
      <c r="F58" s="78"/>
      <c r="H58" s="9"/>
      <c r="I58" s="3"/>
    </row>
    <row r="59" spans="1:5" ht="31.5" customHeight="1">
      <c r="A59" s="54"/>
      <c r="B59" s="12" t="s">
        <v>126</v>
      </c>
      <c r="C59" s="29"/>
      <c r="D59" s="30"/>
      <c r="E59" s="30"/>
    </row>
    <row r="60" spans="1:5" ht="14.25">
      <c r="A60" s="54"/>
      <c r="B60" s="12" t="s">
        <v>92</v>
      </c>
      <c r="C60" s="29"/>
      <c r="D60" s="30"/>
      <c r="E60" s="30"/>
    </row>
    <row r="61" spans="1:5" ht="16.5">
      <c r="A61" s="54"/>
      <c r="B61" s="12" t="s">
        <v>47</v>
      </c>
      <c r="C61" s="29"/>
      <c r="D61" s="30"/>
      <c r="E61" s="30"/>
    </row>
    <row r="62" spans="1:5" ht="16.5" customHeight="1">
      <c r="A62" s="54"/>
      <c r="B62" s="12" t="s">
        <v>181</v>
      </c>
      <c r="C62" s="29" t="s">
        <v>17</v>
      </c>
      <c r="D62" s="47">
        <f>167.93*1.5*0.6*0.15</f>
        <v>22.67055</v>
      </c>
      <c r="E62" s="47"/>
    </row>
    <row r="63" spans="1:5" ht="15" customHeight="1">
      <c r="A63" s="54"/>
      <c r="B63" s="12" t="s">
        <v>182</v>
      </c>
      <c r="C63" s="29" t="s">
        <v>17</v>
      </c>
      <c r="D63" s="47">
        <f>167.93*1.5*0.6*0.85</f>
        <v>128.46645</v>
      </c>
      <c r="E63" s="47"/>
    </row>
    <row r="64" spans="1:5" ht="15" customHeight="1">
      <c r="A64" s="54"/>
      <c r="B64" s="12"/>
      <c r="C64" s="29"/>
      <c r="D64" s="47"/>
      <c r="E64" s="47"/>
    </row>
    <row r="65" spans="1:5" ht="15" customHeight="1" hidden="1">
      <c r="A65" s="54"/>
      <c r="B65" s="12"/>
      <c r="C65" s="29"/>
      <c r="D65" s="30"/>
      <c r="E65" s="30"/>
    </row>
    <row r="66" spans="1:5" ht="34.5" customHeight="1">
      <c r="A66" s="54"/>
      <c r="B66" s="34" t="s">
        <v>42</v>
      </c>
      <c r="C66" s="29"/>
      <c r="D66" s="30"/>
      <c r="E66" s="30"/>
    </row>
    <row r="67" spans="1:5" ht="15" customHeight="1">
      <c r="A67" s="54"/>
      <c r="B67" s="12" t="s">
        <v>47</v>
      </c>
      <c r="C67" s="29"/>
      <c r="D67" s="30"/>
      <c r="E67" s="30"/>
    </row>
    <row r="68" spans="1:5" ht="42" customHeight="1">
      <c r="A68" s="54"/>
      <c r="B68" s="12" t="s">
        <v>115</v>
      </c>
      <c r="C68" s="29"/>
      <c r="D68" s="30"/>
      <c r="E68" s="30"/>
    </row>
    <row r="69" spans="1:5" ht="15" customHeight="1">
      <c r="A69" s="54"/>
      <c r="B69" s="12"/>
      <c r="C69" s="29"/>
      <c r="D69" s="30"/>
      <c r="E69" s="30"/>
    </row>
    <row r="70" spans="1:5" ht="45" customHeight="1">
      <c r="A70" s="54" t="s">
        <v>9</v>
      </c>
      <c r="B70" s="41" t="s">
        <v>107</v>
      </c>
      <c r="C70" s="29"/>
      <c r="D70" s="30"/>
      <c r="E70" s="30"/>
    </row>
    <row r="71" spans="1:5" ht="17.25" customHeight="1">
      <c r="A71" s="54"/>
      <c r="B71" s="41" t="s">
        <v>66</v>
      </c>
      <c r="C71" s="29"/>
      <c r="D71" s="30"/>
      <c r="E71" s="30"/>
    </row>
    <row r="72" spans="1:5" ht="17.25" customHeight="1">
      <c r="A72" s="54"/>
      <c r="B72" s="41" t="s">
        <v>67</v>
      </c>
      <c r="C72" s="29"/>
      <c r="D72" s="30"/>
      <c r="E72" s="30"/>
    </row>
    <row r="73" spans="1:5" ht="16.5">
      <c r="A73" s="54"/>
      <c r="B73" s="41" t="s">
        <v>68</v>
      </c>
      <c r="C73" s="29"/>
      <c r="D73" s="30"/>
      <c r="E73" s="30"/>
    </row>
    <row r="74" spans="1:5" ht="16.5">
      <c r="A74" s="54"/>
      <c r="B74" s="41" t="s">
        <v>20</v>
      </c>
      <c r="C74" s="29" t="s">
        <v>17</v>
      </c>
      <c r="D74" s="30">
        <v>4</v>
      </c>
      <c r="E74" s="30"/>
    </row>
    <row r="75" spans="1:2" ht="15" customHeight="1">
      <c r="A75" s="54"/>
      <c r="B75" s="41"/>
    </row>
    <row r="76" spans="1:5" ht="14.25">
      <c r="A76" s="54"/>
      <c r="B76" s="41"/>
      <c r="C76" s="29"/>
      <c r="D76" s="30"/>
      <c r="E76" s="30"/>
    </row>
    <row r="77" spans="1:5" ht="45" customHeight="1">
      <c r="A77" s="54" t="s">
        <v>10</v>
      </c>
      <c r="B77" s="41" t="s">
        <v>69</v>
      </c>
      <c r="C77" s="29"/>
      <c r="D77" s="30"/>
      <c r="E77" s="30"/>
    </row>
    <row r="78" spans="1:5" ht="15" customHeight="1">
      <c r="A78" s="54"/>
      <c r="B78" s="41" t="s">
        <v>70</v>
      </c>
      <c r="C78" s="29" t="s">
        <v>71</v>
      </c>
      <c r="D78" s="30">
        <v>4</v>
      </c>
      <c r="E78" s="30"/>
    </row>
    <row r="79" spans="1:5" ht="15.75" customHeight="1">
      <c r="A79" s="54"/>
      <c r="B79" s="12"/>
      <c r="C79" s="29"/>
      <c r="D79" s="30"/>
      <c r="E79" s="30"/>
    </row>
    <row r="80" spans="1:5" ht="14.25">
      <c r="A80" s="54"/>
      <c r="B80" s="12"/>
      <c r="C80" s="29"/>
      <c r="D80" s="30"/>
      <c r="E80" s="30"/>
    </row>
    <row r="81" spans="1:5" ht="43.5" customHeight="1">
      <c r="A81" s="54">
        <v>4</v>
      </c>
      <c r="B81" s="34" t="s">
        <v>28</v>
      </c>
      <c r="C81" s="29"/>
      <c r="D81" s="30"/>
      <c r="E81" s="30"/>
    </row>
    <row r="82" spans="1:5" ht="15" customHeight="1">
      <c r="A82" s="54"/>
      <c r="B82" s="12" t="s">
        <v>21</v>
      </c>
      <c r="C82" s="29"/>
      <c r="D82" s="30"/>
      <c r="E82" s="30"/>
    </row>
    <row r="83" spans="1:5" ht="15.75" customHeight="1">
      <c r="A83" s="54"/>
      <c r="B83" s="12" t="s">
        <v>127</v>
      </c>
      <c r="C83" s="29" t="s">
        <v>18</v>
      </c>
      <c r="D83" s="47">
        <f>167.93*0.6</f>
        <v>100.758</v>
      </c>
      <c r="E83" s="47"/>
    </row>
    <row r="84" spans="1:5" ht="17.25" customHeight="1" hidden="1">
      <c r="A84" s="54"/>
      <c r="B84" s="14"/>
      <c r="C84" s="14"/>
      <c r="D84" s="30"/>
      <c r="E84" s="30"/>
    </row>
    <row r="85" spans="1:5" ht="17.25" customHeight="1" hidden="1">
      <c r="A85" s="54"/>
      <c r="B85" s="12"/>
      <c r="C85" s="29"/>
      <c r="D85" s="30"/>
      <c r="E85" s="30"/>
    </row>
    <row r="86" spans="1:5" ht="14.25">
      <c r="A86" s="54"/>
      <c r="B86" s="12"/>
      <c r="C86" s="29"/>
      <c r="D86" s="30"/>
      <c r="E86" s="30"/>
    </row>
    <row r="87" spans="1:5" ht="14.25">
      <c r="A87" s="54"/>
      <c r="B87" s="12"/>
      <c r="C87" s="29"/>
      <c r="D87" s="30"/>
      <c r="E87" s="30"/>
    </row>
    <row r="88" spans="1:5" ht="42.75">
      <c r="A88" s="54" t="s">
        <v>0</v>
      </c>
      <c r="B88" s="34" t="s">
        <v>192</v>
      </c>
      <c r="C88" s="29"/>
      <c r="D88" s="30"/>
      <c r="E88" s="30"/>
    </row>
    <row r="89" spans="1:5" ht="16.5">
      <c r="A89" s="54"/>
      <c r="B89" s="12" t="s">
        <v>20</v>
      </c>
      <c r="C89" s="29" t="s">
        <v>17</v>
      </c>
      <c r="D89" s="47">
        <v>10.08</v>
      </c>
      <c r="E89" s="30"/>
    </row>
    <row r="90" spans="1:5" ht="15" customHeight="1">
      <c r="A90" s="54"/>
      <c r="B90" s="12"/>
      <c r="E90" s="46"/>
    </row>
    <row r="91" spans="1:5" ht="14.25">
      <c r="A91" s="54"/>
      <c r="B91" s="12"/>
      <c r="C91" s="29"/>
      <c r="D91" s="30"/>
      <c r="E91" s="30"/>
    </row>
    <row r="92" spans="1:5" ht="57">
      <c r="A92" s="54" t="s">
        <v>14</v>
      </c>
      <c r="B92" s="34" t="s">
        <v>43</v>
      </c>
      <c r="C92" s="29"/>
      <c r="D92" s="30"/>
      <c r="E92" s="30"/>
    </row>
    <row r="93" spans="1:5" ht="16.5">
      <c r="A93" s="54"/>
      <c r="B93" s="12" t="s">
        <v>56</v>
      </c>
      <c r="C93" s="29" t="s">
        <v>17</v>
      </c>
      <c r="D93" s="47">
        <v>39.72</v>
      </c>
      <c r="E93" s="30"/>
    </row>
    <row r="94" spans="1:5" ht="14.25">
      <c r="A94" s="54"/>
      <c r="B94" s="12"/>
      <c r="C94" s="29"/>
      <c r="D94" s="30"/>
      <c r="E94" s="30"/>
    </row>
    <row r="95" spans="1:5" ht="13.5" customHeight="1">
      <c r="A95" s="54"/>
      <c r="B95" s="12"/>
      <c r="C95" s="14"/>
      <c r="D95" s="30"/>
      <c r="E95" s="30"/>
    </row>
    <row r="96" spans="1:8" s="34" customFormat="1" ht="75" customHeight="1">
      <c r="A96" s="54" t="s">
        <v>15</v>
      </c>
      <c r="B96" s="34" t="s">
        <v>197</v>
      </c>
      <c r="E96" s="103"/>
      <c r="G96" s="73"/>
      <c r="H96" s="4"/>
    </row>
    <row r="97" spans="1:8" s="34" customFormat="1" ht="16.5" customHeight="1">
      <c r="A97" s="146"/>
      <c r="B97" s="34" t="s">
        <v>108</v>
      </c>
      <c r="E97" s="88"/>
      <c r="F97" s="87"/>
      <c r="G97" s="73"/>
      <c r="H97" s="4"/>
    </row>
    <row r="98" spans="1:6" ht="19.5" customHeight="1">
      <c r="A98" s="54"/>
      <c r="B98" s="12"/>
      <c r="C98" s="191" t="s">
        <v>106</v>
      </c>
      <c r="D98" s="30">
        <v>35.57</v>
      </c>
      <c r="E98" s="88"/>
      <c r="F98" s="87"/>
    </row>
    <row r="99" spans="1:5" ht="14.25" customHeight="1">
      <c r="A99" s="54"/>
      <c r="B99" s="12"/>
      <c r="C99" s="29"/>
      <c r="D99" s="30"/>
      <c r="E99" s="30"/>
    </row>
    <row r="100" spans="1:5" ht="45" customHeight="1">
      <c r="A100" s="54" t="s">
        <v>94</v>
      </c>
      <c r="B100" s="34" t="s">
        <v>117</v>
      </c>
      <c r="C100" s="29"/>
      <c r="D100" s="47"/>
      <c r="E100" s="47"/>
    </row>
    <row r="101" spans="1:7" ht="28.5" hidden="1">
      <c r="A101" s="54"/>
      <c r="B101" s="34" t="s">
        <v>118</v>
      </c>
      <c r="C101" s="29"/>
      <c r="D101" s="30"/>
      <c r="E101" s="30"/>
      <c r="G101" s="73">
        <f>D101*F101</f>
        <v>0</v>
      </c>
    </row>
    <row r="102" spans="1:5" ht="15.75" customHeight="1">
      <c r="A102" s="54"/>
      <c r="B102" s="12"/>
      <c r="C102" s="4"/>
      <c r="E102" s="6"/>
    </row>
    <row r="103" spans="1:5" ht="15.75" customHeight="1">
      <c r="A103" s="54"/>
      <c r="B103" s="12" t="s">
        <v>119</v>
      </c>
      <c r="C103" s="29" t="s">
        <v>17</v>
      </c>
      <c r="D103" s="47">
        <v>65.77</v>
      </c>
      <c r="E103" s="6"/>
    </row>
    <row r="104" spans="1:5" ht="15.75" customHeight="1">
      <c r="A104" s="54"/>
      <c r="B104" s="12"/>
      <c r="C104" s="4"/>
      <c r="D104" s="4"/>
      <c r="E104" s="47"/>
    </row>
    <row r="105" spans="1:5" ht="14.25">
      <c r="A105" s="54"/>
      <c r="B105" s="12"/>
      <c r="C105" s="29"/>
      <c r="D105" s="30"/>
      <c r="E105" s="30"/>
    </row>
    <row r="106" spans="1:5" ht="30" customHeight="1">
      <c r="A106" s="54" t="s">
        <v>104</v>
      </c>
      <c r="B106" s="34" t="s">
        <v>22</v>
      </c>
      <c r="C106" s="29"/>
      <c r="D106" s="30"/>
      <c r="E106" s="30"/>
    </row>
    <row r="107" spans="1:5" ht="16.5">
      <c r="A107" s="54"/>
      <c r="B107" s="12" t="s">
        <v>54</v>
      </c>
      <c r="C107" s="29" t="s">
        <v>17</v>
      </c>
      <c r="D107" s="30">
        <f>D62+D63-D103</f>
        <v>85.367</v>
      </c>
      <c r="E107" s="30"/>
    </row>
    <row r="108" spans="1:5" ht="14.25">
      <c r="A108" s="54"/>
      <c r="B108" s="12"/>
      <c r="C108" s="29"/>
      <c r="D108" s="30"/>
      <c r="E108" s="30"/>
    </row>
    <row r="109" spans="1:201" s="55" customFormat="1" ht="19.5" customHeight="1">
      <c r="A109" s="54" t="s">
        <v>105</v>
      </c>
      <c r="B109" s="1" t="s">
        <v>109</v>
      </c>
      <c r="C109" s="107"/>
      <c r="D109" s="7"/>
      <c r="E109" s="88"/>
      <c r="F109" s="108"/>
      <c r="G109" s="73"/>
      <c r="H109" s="14"/>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c r="BP109" s="68"/>
      <c r="BQ109" s="68"/>
      <c r="BR109" s="68"/>
      <c r="BS109" s="68"/>
      <c r="BT109" s="68"/>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c r="EO109" s="68"/>
      <c r="EP109" s="68"/>
      <c r="EQ109" s="68"/>
      <c r="ER109" s="68"/>
      <c r="ES109" s="68"/>
      <c r="ET109" s="68"/>
      <c r="EU109" s="68"/>
      <c r="EV109" s="68"/>
      <c r="EW109" s="68"/>
      <c r="EX109" s="68"/>
      <c r="EY109" s="68"/>
      <c r="EZ109" s="68"/>
      <c r="FA109" s="68"/>
      <c r="FB109" s="68"/>
      <c r="FC109" s="68"/>
      <c r="FD109" s="68"/>
      <c r="FE109" s="68"/>
      <c r="FF109" s="68"/>
      <c r="FG109" s="68"/>
      <c r="FH109" s="68"/>
      <c r="FI109" s="68"/>
      <c r="FJ109" s="68"/>
      <c r="FK109" s="68"/>
      <c r="FL109" s="68"/>
      <c r="FM109" s="68"/>
      <c r="FN109" s="68"/>
      <c r="FO109" s="68"/>
      <c r="FP109" s="68"/>
      <c r="FQ109" s="68"/>
      <c r="FR109" s="68"/>
      <c r="FS109" s="68"/>
      <c r="FT109" s="68"/>
      <c r="FU109" s="68"/>
      <c r="FV109" s="68"/>
      <c r="FW109" s="68"/>
      <c r="FX109" s="68"/>
      <c r="FY109" s="68"/>
      <c r="FZ109" s="68"/>
      <c r="GA109" s="68"/>
      <c r="GB109" s="68"/>
      <c r="GC109" s="68"/>
      <c r="GD109" s="68"/>
      <c r="GE109" s="68"/>
      <c r="GF109" s="68"/>
      <c r="GG109" s="68"/>
      <c r="GH109" s="68"/>
      <c r="GI109" s="68"/>
      <c r="GJ109" s="68"/>
      <c r="GK109" s="68"/>
      <c r="GL109" s="68"/>
      <c r="GM109" s="68"/>
      <c r="GN109" s="68"/>
      <c r="GO109" s="68"/>
      <c r="GP109" s="68"/>
      <c r="GQ109" s="68"/>
      <c r="GR109" s="68"/>
      <c r="GS109" s="68"/>
    </row>
    <row r="110" spans="1:201" s="55" customFormat="1" ht="16.5" customHeight="1">
      <c r="A110" s="147"/>
      <c r="B110" s="1" t="s">
        <v>110</v>
      </c>
      <c r="C110" s="109" t="s">
        <v>8</v>
      </c>
      <c r="D110" s="7">
        <f>76*2</f>
        <v>152</v>
      </c>
      <c r="E110" s="89"/>
      <c r="F110" s="110"/>
      <c r="G110" s="73"/>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c r="EO110" s="68"/>
      <c r="EP110" s="68"/>
      <c r="EQ110" s="68"/>
      <c r="ER110" s="68"/>
      <c r="ES110" s="68"/>
      <c r="ET110" s="68"/>
      <c r="EU110" s="68"/>
      <c r="EV110" s="68"/>
      <c r="EW110" s="68"/>
      <c r="EX110" s="68"/>
      <c r="EY110" s="68"/>
      <c r="EZ110" s="68"/>
      <c r="FA110" s="68"/>
      <c r="FB110" s="68"/>
      <c r="FC110" s="68"/>
      <c r="FD110" s="68"/>
      <c r="FE110" s="68"/>
      <c r="FF110" s="68"/>
      <c r="FG110" s="68"/>
      <c r="FH110" s="68"/>
      <c r="FI110" s="68"/>
      <c r="FJ110" s="68"/>
      <c r="FK110" s="68"/>
      <c r="FL110" s="68"/>
      <c r="FM110" s="68"/>
      <c r="FN110" s="68"/>
      <c r="FO110" s="68"/>
      <c r="FP110" s="68"/>
      <c r="FQ110" s="68"/>
      <c r="FR110" s="68"/>
      <c r="FS110" s="68"/>
      <c r="FT110" s="68"/>
      <c r="FU110" s="68"/>
      <c r="FV110" s="68"/>
      <c r="FW110" s="68"/>
      <c r="FX110" s="68"/>
      <c r="FY110" s="68"/>
      <c r="FZ110" s="68"/>
      <c r="GA110" s="68"/>
      <c r="GB110" s="68"/>
      <c r="GC110" s="68"/>
      <c r="GD110" s="68"/>
      <c r="GE110" s="68"/>
      <c r="GF110" s="68"/>
      <c r="GG110" s="68"/>
      <c r="GH110" s="68"/>
      <c r="GI110" s="68"/>
      <c r="GJ110" s="68"/>
      <c r="GK110" s="68"/>
      <c r="GL110" s="68"/>
      <c r="GM110" s="68"/>
      <c r="GN110" s="68"/>
      <c r="GO110" s="68"/>
      <c r="GP110" s="68"/>
      <c r="GQ110" s="68"/>
      <c r="GR110" s="68"/>
      <c r="GS110" s="68"/>
    </row>
    <row r="111" spans="1:201" s="55" customFormat="1" ht="15">
      <c r="A111" s="147"/>
      <c r="B111" s="1"/>
      <c r="C111" s="111"/>
      <c r="D111" s="7"/>
      <c r="E111" s="112"/>
      <c r="F111" s="112"/>
      <c r="G111" s="73"/>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c r="EO111" s="68"/>
      <c r="EP111" s="68"/>
      <c r="EQ111" s="68"/>
      <c r="ER111" s="68"/>
      <c r="ES111" s="68"/>
      <c r="ET111" s="68"/>
      <c r="EU111" s="68"/>
      <c r="EV111" s="68"/>
      <c r="EW111" s="68"/>
      <c r="EX111" s="68"/>
      <c r="EY111" s="68"/>
      <c r="EZ111" s="68"/>
      <c r="FA111" s="68"/>
      <c r="FB111" s="68"/>
      <c r="FC111" s="68"/>
      <c r="FD111" s="68"/>
      <c r="FE111" s="68"/>
      <c r="FF111" s="68"/>
      <c r="FG111" s="68"/>
      <c r="FH111" s="68"/>
      <c r="FI111" s="68"/>
      <c r="FJ111" s="68"/>
      <c r="FK111" s="68"/>
      <c r="FL111" s="68"/>
      <c r="FM111" s="68"/>
      <c r="FN111" s="68"/>
      <c r="FO111" s="68"/>
      <c r="FP111" s="68"/>
      <c r="FQ111" s="68"/>
      <c r="FR111" s="68"/>
      <c r="FS111" s="68"/>
      <c r="FT111" s="68"/>
      <c r="FU111" s="68"/>
      <c r="FV111" s="68"/>
      <c r="FW111" s="68"/>
      <c r="FX111" s="68"/>
      <c r="FY111" s="68"/>
      <c r="FZ111" s="68"/>
      <c r="GA111" s="68"/>
      <c r="GB111" s="68"/>
      <c r="GC111" s="68"/>
      <c r="GD111" s="68"/>
      <c r="GE111" s="68"/>
      <c r="GF111" s="68"/>
      <c r="GG111" s="68"/>
      <c r="GH111" s="68"/>
      <c r="GI111" s="68"/>
      <c r="GJ111" s="68"/>
      <c r="GK111" s="68"/>
      <c r="GL111" s="68"/>
      <c r="GM111" s="68"/>
      <c r="GN111" s="68"/>
      <c r="GO111" s="68"/>
      <c r="GP111" s="68"/>
      <c r="GQ111" s="68"/>
      <c r="GR111" s="68"/>
      <c r="GS111" s="68"/>
    </row>
    <row r="112" spans="1:201" s="55" customFormat="1" ht="44.25" customHeight="1">
      <c r="A112" s="54" t="s">
        <v>120</v>
      </c>
      <c r="B112" s="1" t="s">
        <v>183</v>
      </c>
      <c r="C112" s="107"/>
      <c r="D112" s="113"/>
      <c r="E112" s="114"/>
      <c r="F112" s="114"/>
      <c r="G112" s="73"/>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c r="EO112" s="68"/>
      <c r="EP112" s="68"/>
      <c r="EQ112" s="68"/>
      <c r="ER112" s="68"/>
      <c r="ES112" s="68"/>
      <c r="ET112" s="68"/>
      <c r="EU112" s="68"/>
      <c r="EV112" s="68"/>
      <c r="EW112" s="68"/>
      <c r="EX112" s="68"/>
      <c r="EY112" s="68"/>
      <c r="EZ112" s="68"/>
      <c r="FA112" s="68"/>
      <c r="FB112" s="68"/>
      <c r="FC112" s="68"/>
      <c r="FD112" s="68"/>
      <c r="FE112" s="68"/>
      <c r="FF112" s="68"/>
      <c r="FG112" s="68"/>
      <c r="FH112" s="68"/>
      <c r="FI112" s="68"/>
      <c r="FJ112" s="68"/>
      <c r="FK112" s="68"/>
      <c r="FL112" s="68"/>
      <c r="FM112" s="68"/>
      <c r="FN112" s="68"/>
      <c r="FO112" s="68"/>
      <c r="FP112" s="68"/>
      <c r="FQ112" s="68"/>
      <c r="FR112" s="68"/>
      <c r="FS112" s="68"/>
      <c r="FT112" s="68"/>
      <c r="FU112" s="68"/>
      <c r="FV112" s="68"/>
      <c r="FW112" s="68"/>
      <c r="FX112" s="68"/>
      <c r="FY112" s="68"/>
      <c r="FZ112" s="68"/>
      <c r="GA112" s="68"/>
      <c r="GB112" s="68"/>
      <c r="GC112" s="68"/>
      <c r="GD112" s="68"/>
      <c r="GE112" s="68"/>
      <c r="GF112" s="68"/>
      <c r="GG112" s="68"/>
      <c r="GH112" s="68"/>
      <c r="GI112" s="68"/>
      <c r="GJ112" s="68"/>
      <c r="GK112" s="68"/>
      <c r="GL112" s="68"/>
      <c r="GM112" s="68"/>
      <c r="GN112" s="68"/>
      <c r="GO112" s="68"/>
      <c r="GP112" s="68"/>
      <c r="GQ112" s="68"/>
      <c r="GR112" s="68"/>
      <c r="GS112" s="68"/>
    </row>
    <row r="113" spans="1:201" s="55" customFormat="1" ht="16.5">
      <c r="A113" s="148"/>
      <c r="B113" s="1" t="s">
        <v>111</v>
      </c>
      <c r="C113" s="115" t="s">
        <v>18</v>
      </c>
      <c r="D113" s="30">
        <f>D110*0.6/2</f>
        <v>45.6</v>
      </c>
      <c r="E113" s="88"/>
      <c r="F113" s="110"/>
      <c r="G113" s="73"/>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c r="EO113" s="68"/>
      <c r="EP113" s="68"/>
      <c r="EQ113" s="68"/>
      <c r="ER113" s="68"/>
      <c r="ES113" s="68"/>
      <c r="ET113" s="68"/>
      <c r="EU113" s="68"/>
      <c r="EV113" s="68"/>
      <c r="EW113" s="68"/>
      <c r="EX113" s="68"/>
      <c r="EY113" s="68"/>
      <c r="EZ113" s="68"/>
      <c r="FA113" s="68"/>
      <c r="FB113" s="68"/>
      <c r="FC113" s="68"/>
      <c r="FD113" s="68"/>
      <c r="FE113" s="68"/>
      <c r="FF113" s="68"/>
      <c r="FG113" s="68"/>
      <c r="FH113" s="68"/>
      <c r="FI113" s="68"/>
      <c r="FJ113" s="68"/>
      <c r="FK113" s="68"/>
      <c r="FL113" s="68"/>
      <c r="FM113" s="68"/>
      <c r="FN113" s="68"/>
      <c r="FO113" s="68"/>
      <c r="FP113" s="68"/>
      <c r="FQ113" s="68"/>
      <c r="FR113" s="68"/>
      <c r="FS113" s="68"/>
      <c r="FT113" s="68"/>
      <c r="FU113" s="68"/>
      <c r="FV113" s="68"/>
      <c r="FW113" s="68"/>
      <c r="FX113" s="68"/>
      <c r="FY113" s="68"/>
      <c r="FZ113" s="68"/>
      <c r="GA113" s="68"/>
      <c r="GB113" s="68"/>
      <c r="GC113" s="68"/>
      <c r="GD113" s="68"/>
      <c r="GE113" s="68"/>
      <c r="GF113" s="68"/>
      <c r="GG113" s="68"/>
      <c r="GH113" s="68"/>
      <c r="GI113" s="68"/>
      <c r="GJ113" s="68"/>
      <c r="GK113" s="68"/>
      <c r="GL113" s="68"/>
      <c r="GM113" s="68"/>
      <c r="GN113" s="68"/>
      <c r="GO113" s="68"/>
      <c r="GP113" s="68"/>
      <c r="GQ113" s="68"/>
      <c r="GR113" s="68"/>
      <c r="GS113" s="68"/>
    </row>
    <row r="114" spans="1:201" s="55" customFormat="1" ht="15">
      <c r="A114" s="148"/>
      <c r="B114" s="1"/>
      <c r="C114" s="115"/>
      <c r="D114" s="30"/>
      <c r="E114" s="88"/>
      <c r="F114" s="110"/>
      <c r="G114" s="73"/>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c r="EO114" s="68"/>
      <c r="EP114" s="68"/>
      <c r="EQ114" s="68"/>
      <c r="ER114" s="68"/>
      <c r="ES114" s="68"/>
      <c r="ET114" s="68"/>
      <c r="EU114" s="68"/>
      <c r="EV114" s="68"/>
      <c r="EW114" s="68"/>
      <c r="EX114" s="68"/>
      <c r="EY114" s="68"/>
      <c r="EZ114" s="68"/>
      <c r="FA114" s="68"/>
      <c r="FB114" s="68"/>
      <c r="FC114" s="68"/>
      <c r="FD114" s="68"/>
      <c r="FE114" s="68"/>
      <c r="FF114" s="68"/>
      <c r="FG114" s="68"/>
      <c r="FH114" s="68"/>
      <c r="FI114" s="68"/>
      <c r="FJ114" s="68"/>
      <c r="FK114" s="68"/>
      <c r="FL114" s="68"/>
      <c r="FM114" s="68"/>
      <c r="FN114" s="68"/>
      <c r="FO114" s="68"/>
      <c r="FP114" s="68"/>
      <c r="FQ114" s="68"/>
      <c r="FR114" s="68"/>
      <c r="FS114" s="68"/>
      <c r="FT114" s="68"/>
      <c r="FU114" s="68"/>
      <c r="FV114" s="68"/>
      <c r="FW114" s="68"/>
      <c r="FX114" s="68"/>
      <c r="FY114" s="68"/>
      <c r="FZ114" s="68"/>
      <c r="GA114" s="68"/>
      <c r="GB114" s="68"/>
      <c r="GC114" s="68"/>
      <c r="GD114" s="68"/>
      <c r="GE114" s="68"/>
      <c r="GF114" s="68"/>
      <c r="GG114" s="68"/>
      <c r="GH114" s="68"/>
      <c r="GI114" s="68"/>
      <c r="GJ114" s="68"/>
      <c r="GK114" s="68"/>
      <c r="GL114" s="68"/>
      <c r="GM114" s="68"/>
      <c r="GN114" s="68"/>
      <c r="GO114" s="68"/>
      <c r="GP114" s="68"/>
      <c r="GQ114" s="68"/>
      <c r="GR114" s="68"/>
      <c r="GS114" s="68"/>
    </row>
    <row r="115" spans="1:202" s="55" customFormat="1" ht="17.25" customHeight="1">
      <c r="A115" s="54" t="s">
        <v>123</v>
      </c>
      <c r="B115" s="1" t="s">
        <v>184</v>
      </c>
      <c r="C115" s="127"/>
      <c r="D115" s="128"/>
      <c r="E115" s="153"/>
      <c r="F115" s="153"/>
      <c r="G115" s="129"/>
      <c r="H115" s="4"/>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c r="EO115" s="68"/>
      <c r="EP115" s="68"/>
      <c r="EQ115" s="68"/>
      <c r="ER115" s="68"/>
      <c r="ES115" s="68"/>
      <c r="ET115" s="68"/>
      <c r="EU115" s="68"/>
      <c r="EV115" s="68"/>
      <c r="EW115" s="68"/>
      <c r="EX115" s="68"/>
      <c r="EY115" s="68"/>
      <c r="EZ115" s="68"/>
      <c r="FA115" s="68"/>
      <c r="FB115" s="68"/>
      <c r="FC115" s="68"/>
      <c r="FD115" s="68"/>
      <c r="FE115" s="68"/>
      <c r="FF115" s="68"/>
      <c r="FG115" s="68"/>
      <c r="FH115" s="68"/>
      <c r="FI115" s="68"/>
      <c r="FJ115" s="68"/>
      <c r="FK115" s="68"/>
      <c r="FL115" s="68"/>
      <c r="FM115" s="68"/>
      <c r="FN115" s="68"/>
      <c r="FO115" s="68"/>
      <c r="FP115" s="68"/>
      <c r="FQ115" s="68"/>
      <c r="FR115" s="68"/>
      <c r="FS115" s="68"/>
      <c r="FT115" s="68"/>
      <c r="FU115" s="68"/>
      <c r="FV115" s="68"/>
      <c r="FW115" s="68"/>
      <c r="FX115" s="68"/>
      <c r="FY115" s="68"/>
      <c r="FZ115" s="68"/>
      <c r="GA115" s="68"/>
      <c r="GB115" s="68"/>
      <c r="GC115" s="68"/>
      <c r="GD115" s="68"/>
      <c r="GE115" s="68"/>
      <c r="GF115" s="68"/>
      <c r="GG115" s="68"/>
      <c r="GH115" s="68"/>
      <c r="GI115" s="68"/>
      <c r="GJ115" s="68"/>
      <c r="GK115" s="68"/>
      <c r="GL115" s="68"/>
      <c r="GM115" s="68"/>
      <c r="GN115" s="68"/>
      <c r="GO115" s="68"/>
      <c r="GP115" s="68"/>
      <c r="GQ115" s="68"/>
      <c r="GR115" s="68"/>
      <c r="GS115" s="68"/>
      <c r="GT115" s="68"/>
    </row>
    <row r="116" spans="1:202" s="55" customFormat="1" ht="15" customHeight="1">
      <c r="A116" s="154"/>
      <c r="B116" s="1" t="s">
        <v>134</v>
      </c>
      <c r="C116" s="155" t="s">
        <v>8</v>
      </c>
      <c r="D116" s="128">
        <v>10</v>
      </c>
      <c r="E116" s="156"/>
      <c r="F116" s="157"/>
      <c r="G116" s="4"/>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c r="EO116" s="68"/>
      <c r="EP116" s="68"/>
      <c r="EQ116" s="68"/>
      <c r="ER116" s="68"/>
      <c r="ES116" s="68"/>
      <c r="ET116" s="68"/>
      <c r="EU116" s="68"/>
      <c r="EV116" s="68"/>
      <c r="EW116" s="68"/>
      <c r="EX116" s="68"/>
      <c r="EY116" s="68"/>
      <c r="EZ116" s="68"/>
      <c r="FA116" s="68"/>
      <c r="FB116" s="68"/>
      <c r="FC116" s="68"/>
      <c r="FD116" s="68"/>
      <c r="FE116" s="68"/>
      <c r="FF116" s="68"/>
      <c r="FG116" s="68"/>
      <c r="FH116" s="68"/>
      <c r="FI116" s="68"/>
      <c r="FJ116" s="68"/>
      <c r="FK116" s="68"/>
      <c r="FL116" s="68"/>
      <c r="FM116" s="68"/>
      <c r="FN116" s="68"/>
      <c r="FO116" s="68"/>
      <c r="FP116" s="68"/>
      <c r="FQ116" s="68"/>
      <c r="FR116" s="68"/>
      <c r="FS116" s="68"/>
      <c r="FT116" s="68"/>
      <c r="FU116" s="68"/>
      <c r="FV116" s="68"/>
      <c r="FW116" s="68"/>
      <c r="FX116" s="68"/>
      <c r="FY116" s="68"/>
      <c r="FZ116" s="68"/>
      <c r="GA116" s="68"/>
      <c r="GB116" s="68"/>
      <c r="GC116" s="68"/>
      <c r="GD116" s="68"/>
      <c r="GE116" s="68"/>
      <c r="GF116" s="68"/>
      <c r="GG116" s="68"/>
      <c r="GH116" s="68"/>
      <c r="GI116" s="68"/>
      <c r="GJ116" s="68"/>
      <c r="GK116" s="68"/>
      <c r="GL116" s="68"/>
      <c r="GM116" s="68"/>
      <c r="GN116" s="68"/>
      <c r="GO116" s="68"/>
      <c r="GP116" s="68"/>
      <c r="GQ116" s="68"/>
      <c r="GR116" s="68"/>
      <c r="GS116" s="68"/>
      <c r="GT116" s="68"/>
    </row>
    <row r="117" spans="1:202" s="55" customFormat="1" ht="15">
      <c r="A117" s="154"/>
      <c r="B117" s="1"/>
      <c r="C117" s="127"/>
      <c r="D117" s="128"/>
      <c r="E117" s="158"/>
      <c r="F117" s="158"/>
      <c r="G117" s="129"/>
      <c r="H117" s="4"/>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c r="EO117" s="68"/>
      <c r="EP117" s="68"/>
      <c r="EQ117" s="68"/>
      <c r="ER117" s="68"/>
      <c r="ES117" s="68"/>
      <c r="ET117" s="68"/>
      <c r="EU117" s="68"/>
      <c r="EV117" s="68"/>
      <c r="EW117" s="68"/>
      <c r="EX117" s="68"/>
      <c r="EY117" s="68"/>
      <c r="EZ117" s="68"/>
      <c r="FA117" s="68"/>
      <c r="FB117" s="68"/>
      <c r="FC117" s="68"/>
      <c r="FD117" s="68"/>
      <c r="FE117" s="68"/>
      <c r="FF117" s="68"/>
      <c r="FG117" s="68"/>
      <c r="FH117" s="68"/>
      <c r="FI117" s="68"/>
      <c r="FJ117" s="68"/>
      <c r="FK117" s="68"/>
      <c r="FL117" s="68"/>
      <c r="FM117" s="68"/>
      <c r="FN117" s="68"/>
      <c r="FO117" s="68"/>
      <c r="FP117" s="68"/>
      <c r="FQ117" s="68"/>
      <c r="FR117" s="68"/>
      <c r="FS117" s="68"/>
      <c r="FT117" s="68"/>
      <c r="FU117" s="68"/>
      <c r="FV117" s="68"/>
      <c r="FW117" s="68"/>
      <c r="FX117" s="68"/>
      <c r="FY117" s="68"/>
      <c r="FZ117" s="68"/>
      <c r="GA117" s="68"/>
      <c r="GB117" s="68"/>
      <c r="GC117" s="68"/>
      <c r="GD117" s="68"/>
      <c r="GE117" s="68"/>
      <c r="GF117" s="68"/>
      <c r="GG117" s="68"/>
      <c r="GH117" s="68"/>
      <c r="GI117" s="68"/>
      <c r="GJ117" s="68"/>
      <c r="GK117" s="68"/>
      <c r="GL117" s="68"/>
      <c r="GM117" s="68"/>
      <c r="GN117" s="68"/>
      <c r="GO117" s="68"/>
      <c r="GP117" s="68"/>
      <c r="GQ117" s="68"/>
      <c r="GR117" s="68"/>
      <c r="GS117" s="68"/>
      <c r="GT117" s="68"/>
    </row>
    <row r="118" spans="1:202" s="55" customFormat="1" ht="15">
      <c r="A118" s="154"/>
      <c r="B118" s="1"/>
      <c r="C118" s="159"/>
      <c r="D118" s="128"/>
      <c r="E118" s="153"/>
      <c r="F118" s="153"/>
      <c r="G118" s="129"/>
      <c r="H118" s="4"/>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c r="EO118" s="68"/>
      <c r="EP118" s="68"/>
      <c r="EQ118" s="68"/>
      <c r="ER118" s="68"/>
      <c r="ES118" s="68"/>
      <c r="ET118" s="68"/>
      <c r="EU118" s="68"/>
      <c r="EV118" s="68"/>
      <c r="EW118" s="68"/>
      <c r="EX118" s="68"/>
      <c r="EY118" s="68"/>
      <c r="EZ118" s="68"/>
      <c r="FA118" s="68"/>
      <c r="FB118" s="68"/>
      <c r="FC118" s="68"/>
      <c r="FD118" s="68"/>
      <c r="FE118" s="68"/>
      <c r="FF118" s="68"/>
      <c r="FG118" s="68"/>
      <c r="FH118" s="68"/>
      <c r="FI118" s="68"/>
      <c r="FJ118" s="68"/>
      <c r="FK118" s="68"/>
      <c r="FL118" s="68"/>
      <c r="FM118" s="68"/>
      <c r="FN118" s="68"/>
      <c r="FO118" s="68"/>
      <c r="FP118" s="68"/>
      <c r="FQ118" s="68"/>
      <c r="FR118" s="68"/>
      <c r="FS118" s="68"/>
      <c r="FT118" s="68"/>
      <c r="FU118" s="68"/>
      <c r="FV118" s="68"/>
      <c r="FW118" s="68"/>
      <c r="FX118" s="68"/>
      <c r="FY118" s="68"/>
      <c r="FZ118" s="68"/>
      <c r="GA118" s="68"/>
      <c r="GB118" s="68"/>
      <c r="GC118" s="68"/>
      <c r="GD118" s="68"/>
      <c r="GE118" s="68"/>
      <c r="GF118" s="68"/>
      <c r="GG118" s="68"/>
      <c r="GH118" s="68"/>
      <c r="GI118" s="68"/>
      <c r="GJ118" s="68"/>
      <c r="GK118" s="68"/>
      <c r="GL118" s="68"/>
      <c r="GM118" s="68"/>
      <c r="GN118" s="68"/>
      <c r="GO118" s="68"/>
      <c r="GP118" s="68"/>
      <c r="GQ118" s="68"/>
      <c r="GR118" s="68"/>
      <c r="GS118" s="68"/>
      <c r="GT118" s="68"/>
    </row>
    <row r="119" spans="1:202" s="55" customFormat="1" ht="49.5" customHeight="1">
      <c r="A119" s="54" t="s">
        <v>124</v>
      </c>
      <c r="B119" s="1" t="s">
        <v>135</v>
      </c>
      <c r="C119" s="127"/>
      <c r="D119" s="160"/>
      <c r="E119" s="156"/>
      <c r="F119" s="156"/>
      <c r="G119" s="129"/>
      <c r="H119" s="4"/>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c r="EO119" s="68"/>
      <c r="EP119" s="68"/>
      <c r="EQ119" s="68"/>
      <c r="ER119" s="68"/>
      <c r="ES119" s="68"/>
      <c r="ET119" s="68"/>
      <c r="EU119" s="68"/>
      <c r="EV119" s="68"/>
      <c r="EW119" s="68"/>
      <c r="EX119" s="68"/>
      <c r="EY119" s="68"/>
      <c r="EZ119" s="68"/>
      <c r="FA119" s="68"/>
      <c r="FB119" s="68"/>
      <c r="FC119" s="68"/>
      <c r="FD119" s="68"/>
      <c r="FE119" s="68"/>
      <c r="FF119" s="68"/>
      <c r="FG119" s="68"/>
      <c r="FH119" s="68"/>
      <c r="FI119" s="68"/>
      <c r="FJ119" s="68"/>
      <c r="FK119" s="68"/>
      <c r="FL119" s="68"/>
      <c r="FM119" s="68"/>
      <c r="FN119" s="68"/>
      <c r="FO119" s="68"/>
      <c r="FP119" s="68"/>
      <c r="FQ119" s="68"/>
      <c r="FR119" s="68"/>
      <c r="FS119" s="68"/>
      <c r="FT119" s="68"/>
      <c r="FU119" s="68"/>
      <c r="FV119" s="68"/>
      <c r="FW119" s="68"/>
      <c r="FX119" s="68"/>
      <c r="FY119" s="68"/>
      <c r="FZ119" s="68"/>
      <c r="GA119" s="68"/>
      <c r="GB119" s="68"/>
      <c r="GC119" s="68"/>
      <c r="GD119" s="68"/>
      <c r="GE119" s="68"/>
      <c r="GF119" s="68"/>
      <c r="GG119" s="68"/>
      <c r="GH119" s="68"/>
      <c r="GI119" s="68"/>
      <c r="GJ119" s="68"/>
      <c r="GK119" s="68"/>
      <c r="GL119" s="68"/>
      <c r="GM119" s="68"/>
      <c r="GN119" s="68"/>
      <c r="GO119" s="68"/>
      <c r="GP119" s="68"/>
      <c r="GQ119" s="68"/>
      <c r="GR119" s="68"/>
      <c r="GS119" s="68"/>
      <c r="GT119" s="68"/>
    </row>
    <row r="120" spans="1:202" s="55" customFormat="1" ht="18">
      <c r="A120" s="69"/>
      <c r="B120" s="1" t="s">
        <v>194</v>
      </c>
      <c r="C120" s="161" t="s">
        <v>136</v>
      </c>
      <c r="D120" s="162">
        <f>D116*0.6/2</f>
        <v>3</v>
      </c>
      <c r="E120" s="163"/>
      <c r="F120" s="157"/>
      <c r="G120" s="4"/>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c r="EO120" s="68"/>
      <c r="EP120" s="68"/>
      <c r="EQ120" s="68"/>
      <c r="ER120" s="68"/>
      <c r="ES120" s="68"/>
      <c r="ET120" s="68"/>
      <c r="EU120" s="68"/>
      <c r="EV120" s="68"/>
      <c r="EW120" s="68"/>
      <c r="EX120" s="68"/>
      <c r="EY120" s="68"/>
      <c r="EZ120" s="68"/>
      <c r="FA120" s="68"/>
      <c r="FB120" s="68"/>
      <c r="FC120" s="68"/>
      <c r="FD120" s="68"/>
      <c r="FE120" s="68"/>
      <c r="FF120" s="68"/>
      <c r="FG120" s="68"/>
      <c r="FH120" s="68"/>
      <c r="FI120" s="68"/>
      <c r="FJ120" s="68"/>
      <c r="FK120" s="68"/>
      <c r="FL120" s="68"/>
      <c r="FM120" s="68"/>
      <c r="FN120" s="68"/>
      <c r="FO120" s="68"/>
      <c r="FP120" s="68"/>
      <c r="FQ120" s="68"/>
      <c r="FR120" s="68"/>
      <c r="FS120" s="68"/>
      <c r="FT120" s="68"/>
      <c r="FU120" s="68"/>
      <c r="FV120" s="68"/>
      <c r="FW120" s="68"/>
      <c r="FX120" s="68"/>
      <c r="FY120" s="68"/>
      <c r="FZ120" s="68"/>
      <c r="GA120" s="68"/>
      <c r="GB120" s="68"/>
      <c r="GC120" s="68"/>
      <c r="GD120" s="68"/>
      <c r="GE120" s="68"/>
      <c r="GF120" s="68"/>
      <c r="GG120" s="68"/>
      <c r="GH120" s="68"/>
      <c r="GI120" s="68"/>
      <c r="GJ120" s="68"/>
      <c r="GK120" s="68"/>
      <c r="GL120" s="68"/>
      <c r="GM120" s="68"/>
      <c r="GN120" s="68"/>
      <c r="GO120" s="68"/>
      <c r="GP120" s="68"/>
      <c r="GQ120" s="68"/>
      <c r="GR120" s="68"/>
      <c r="GS120" s="68"/>
      <c r="GT120" s="68"/>
    </row>
    <row r="121" spans="1:7" ht="15" customHeight="1">
      <c r="A121" s="54"/>
      <c r="B121" s="41"/>
      <c r="C121" s="29"/>
      <c r="D121" s="30"/>
      <c r="E121" s="88"/>
      <c r="F121" s="133"/>
      <c r="G121" s="4"/>
    </row>
    <row r="122" spans="1:201" s="55" customFormat="1" ht="15">
      <c r="A122" s="148"/>
      <c r="B122" s="1"/>
      <c r="C122" s="115"/>
      <c r="D122" s="30"/>
      <c r="E122" s="88"/>
      <c r="F122" s="110"/>
      <c r="G122" s="73"/>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c r="EO122" s="68"/>
      <c r="EP122" s="68"/>
      <c r="EQ122" s="68"/>
      <c r="ER122" s="68"/>
      <c r="ES122" s="68"/>
      <c r="ET122" s="68"/>
      <c r="EU122" s="68"/>
      <c r="EV122" s="68"/>
      <c r="EW122" s="68"/>
      <c r="EX122" s="68"/>
      <c r="EY122" s="68"/>
      <c r="EZ122" s="68"/>
      <c r="FA122" s="68"/>
      <c r="FB122" s="68"/>
      <c r="FC122" s="68"/>
      <c r="FD122" s="68"/>
      <c r="FE122" s="68"/>
      <c r="FF122" s="68"/>
      <c r="FG122" s="68"/>
      <c r="FH122" s="68"/>
      <c r="FI122" s="68"/>
      <c r="FJ122" s="68"/>
      <c r="FK122" s="68"/>
      <c r="FL122" s="68"/>
      <c r="FM122" s="68"/>
      <c r="FN122" s="68"/>
      <c r="FO122" s="68"/>
      <c r="FP122" s="68"/>
      <c r="FQ122" s="68"/>
      <c r="FR122" s="68"/>
      <c r="FS122" s="68"/>
      <c r="FT122" s="68"/>
      <c r="FU122" s="68"/>
      <c r="FV122" s="68"/>
      <c r="FW122" s="68"/>
      <c r="FX122" s="68"/>
      <c r="FY122" s="68"/>
      <c r="FZ122" s="68"/>
      <c r="GA122" s="68"/>
      <c r="GB122" s="68"/>
      <c r="GC122" s="68"/>
      <c r="GD122" s="68"/>
      <c r="GE122" s="68"/>
      <c r="GF122" s="68"/>
      <c r="GG122" s="68"/>
      <c r="GH122" s="68"/>
      <c r="GI122" s="68"/>
      <c r="GJ122" s="68"/>
      <c r="GK122" s="68"/>
      <c r="GL122" s="68"/>
      <c r="GM122" s="68"/>
      <c r="GN122" s="68"/>
      <c r="GO122" s="68"/>
      <c r="GP122" s="68"/>
      <c r="GQ122" s="68"/>
      <c r="GR122" s="68"/>
      <c r="GS122" s="68"/>
    </row>
    <row r="123" spans="1:8" ht="28.5">
      <c r="A123" s="54" t="s">
        <v>125</v>
      </c>
      <c r="B123" s="34" t="s">
        <v>159</v>
      </c>
      <c r="C123" s="29"/>
      <c r="D123" s="126"/>
      <c r="E123" s="30"/>
      <c r="F123" s="30"/>
      <c r="G123" s="75"/>
      <c r="H123" s="73"/>
    </row>
    <row r="124" spans="1:201" s="55" customFormat="1" ht="30" customHeight="1">
      <c r="A124" s="147"/>
      <c r="B124" s="1" t="s">
        <v>121</v>
      </c>
      <c r="C124" s="109" t="s">
        <v>8</v>
      </c>
      <c r="D124" s="7">
        <v>167.93</v>
      </c>
      <c r="E124" s="89"/>
      <c r="F124" s="110"/>
      <c r="G124" s="73"/>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c r="EO124" s="68"/>
      <c r="EP124" s="68"/>
      <c r="EQ124" s="68"/>
      <c r="ER124" s="68"/>
      <c r="ES124" s="68"/>
      <c r="ET124" s="68"/>
      <c r="EU124" s="68"/>
      <c r="EV124" s="68"/>
      <c r="EW124" s="68"/>
      <c r="EX124" s="68"/>
      <c r="EY124" s="68"/>
      <c r="EZ124" s="68"/>
      <c r="FA124" s="68"/>
      <c r="FB124" s="68"/>
      <c r="FC124" s="68"/>
      <c r="FD124" s="68"/>
      <c r="FE124" s="68"/>
      <c r="FF124" s="68"/>
      <c r="FG124" s="68"/>
      <c r="FH124" s="68"/>
      <c r="FI124" s="68"/>
      <c r="FJ124" s="68"/>
      <c r="FK124" s="68"/>
      <c r="FL124" s="68"/>
      <c r="FM124" s="68"/>
      <c r="FN124" s="68"/>
      <c r="FO124" s="68"/>
      <c r="FP124" s="68"/>
      <c r="FQ124" s="68"/>
      <c r="FR124" s="68"/>
      <c r="FS124" s="68"/>
      <c r="FT124" s="68"/>
      <c r="FU124" s="68"/>
      <c r="FV124" s="68"/>
      <c r="FW124" s="68"/>
      <c r="FX124" s="68"/>
      <c r="FY124" s="68"/>
      <c r="FZ124" s="68"/>
      <c r="GA124" s="68"/>
      <c r="GB124" s="68"/>
      <c r="GC124" s="68"/>
      <c r="GD124" s="68"/>
      <c r="GE124" s="68"/>
      <c r="GF124" s="68"/>
      <c r="GG124" s="68"/>
      <c r="GH124" s="68"/>
      <c r="GI124" s="68"/>
      <c r="GJ124" s="68"/>
      <c r="GK124" s="68"/>
      <c r="GL124" s="68"/>
      <c r="GM124" s="68"/>
      <c r="GN124" s="68"/>
      <c r="GO124" s="68"/>
      <c r="GP124" s="68"/>
      <c r="GQ124" s="68"/>
      <c r="GR124" s="68"/>
      <c r="GS124" s="68"/>
    </row>
    <row r="125" spans="1:6" s="98" customFormat="1" ht="64.5" customHeight="1">
      <c r="A125" s="99" t="s">
        <v>157</v>
      </c>
      <c r="B125" s="34" t="s">
        <v>158</v>
      </c>
      <c r="C125" s="100"/>
      <c r="D125" s="170"/>
      <c r="E125" s="176"/>
      <c r="F125" s="176"/>
    </row>
    <row r="126" spans="1:6" s="98" customFormat="1" ht="18.75" customHeight="1">
      <c r="A126" s="99"/>
      <c r="B126" s="34" t="s">
        <v>156</v>
      </c>
      <c r="C126" s="130"/>
      <c r="D126" s="177"/>
      <c r="E126" s="176"/>
      <c r="F126" s="176"/>
    </row>
    <row r="127" spans="1:6" s="98" customFormat="1" ht="16.5" customHeight="1">
      <c r="A127" s="99"/>
      <c r="B127" s="175" t="s">
        <v>155</v>
      </c>
      <c r="C127" s="178" t="s">
        <v>8</v>
      </c>
      <c r="D127" s="179">
        <v>20</v>
      </c>
      <c r="E127" s="166"/>
      <c r="F127" s="166"/>
    </row>
    <row r="128" spans="1:5" ht="14.25">
      <c r="A128" s="54"/>
      <c r="B128" s="12"/>
      <c r="C128" s="29"/>
      <c r="D128" s="30"/>
      <c r="E128" s="30"/>
    </row>
    <row r="129" spans="1:201" s="55" customFormat="1" ht="15.75" thickBot="1">
      <c r="A129" s="149"/>
      <c r="B129" s="67"/>
      <c r="C129" s="70"/>
      <c r="D129" s="71"/>
      <c r="E129" s="71"/>
      <c r="F129" s="72"/>
      <c r="G129" s="74"/>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c r="CX129" s="68"/>
      <c r="CY129" s="68"/>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8"/>
      <c r="DX129" s="68"/>
      <c r="DY129" s="68"/>
      <c r="DZ129" s="68"/>
      <c r="EA129" s="68"/>
      <c r="EB129" s="68"/>
      <c r="EC129" s="68"/>
      <c r="ED129" s="68"/>
      <c r="EE129" s="68"/>
      <c r="EF129" s="68"/>
      <c r="EG129" s="68"/>
      <c r="EH129" s="68"/>
      <c r="EI129" s="68"/>
      <c r="EJ129" s="68"/>
      <c r="EK129" s="68"/>
      <c r="EL129" s="68"/>
      <c r="EM129" s="68"/>
      <c r="EN129" s="68"/>
      <c r="EO129" s="68"/>
      <c r="EP129" s="68"/>
      <c r="EQ129" s="68"/>
      <c r="ER129" s="68"/>
      <c r="ES129" s="68"/>
      <c r="ET129" s="68"/>
      <c r="EU129" s="68"/>
      <c r="EV129" s="68"/>
      <c r="EW129" s="68"/>
      <c r="EX129" s="68"/>
      <c r="EY129" s="68"/>
      <c r="EZ129" s="68"/>
      <c r="FA129" s="68"/>
      <c r="FB129" s="68"/>
      <c r="FC129" s="68"/>
      <c r="FD129" s="68"/>
      <c r="FE129" s="68"/>
      <c r="FF129" s="68"/>
      <c r="FG129" s="68"/>
      <c r="FH129" s="68"/>
      <c r="FI129" s="68"/>
      <c r="FJ129" s="68"/>
      <c r="FK129" s="68"/>
      <c r="FL129" s="68"/>
      <c r="FM129" s="68"/>
      <c r="FN129" s="68"/>
      <c r="FO129" s="68"/>
      <c r="FP129" s="68"/>
      <c r="FQ129" s="68"/>
      <c r="FR129" s="68"/>
      <c r="FS129" s="68"/>
      <c r="FT129" s="68"/>
      <c r="FU129" s="68"/>
      <c r="FV129" s="68"/>
      <c r="FW129" s="68"/>
      <c r="FX129" s="68"/>
      <c r="FY129" s="68"/>
      <c r="FZ129" s="68"/>
      <c r="GA129" s="68"/>
      <c r="GB129" s="68"/>
      <c r="GC129" s="68"/>
      <c r="GD129" s="68"/>
      <c r="GE129" s="68"/>
      <c r="GF129" s="68"/>
      <c r="GG129" s="68"/>
      <c r="GH129" s="68"/>
      <c r="GI129" s="68"/>
      <c r="GJ129" s="68"/>
      <c r="GK129" s="68"/>
      <c r="GL129" s="68"/>
      <c r="GM129" s="68"/>
      <c r="GN129" s="68"/>
      <c r="GO129" s="68"/>
      <c r="GP129" s="68"/>
      <c r="GQ129" s="68"/>
      <c r="GR129" s="68"/>
      <c r="GS129" s="68"/>
    </row>
    <row r="130" spans="1:5" ht="20.25" customHeight="1">
      <c r="A130" s="54"/>
      <c r="B130" s="41"/>
      <c r="C130" s="28" t="s">
        <v>80</v>
      </c>
      <c r="D130" s="30"/>
      <c r="E130" s="30"/>
    </row>
    <row r="131" spans="1:5" ht="15" customHeight="1">
      <c r="A131" s="54"/>
      <c r="B131" s="31"/>
      <c r="C131" s="29"/>
      <c r="D131" s="30"/>
      <c r="E131" s="30"/>
    </row>
    <row r="132" spans="1:7" ht="15" customHeight="1" hidden="1">
      <c r="A132" s="54"/>
      <c r="B132" s="31"/>
      <c r="C132" s="29"/>
      <c r="D132" s="30"/>
      <c r="E132" s="30"/>
      <c r="G132" s="73">
        <f>D132*F132</f>
        <v>0</v>
      </c>
    </row>
    <row r="133" spans="1:7" ht="20.25" customHeight="1" hidden="1">
      <c r="A133" s="54"/>
      <c r="B133" s="12"/>
      <c r="C133" s="29"/>
      <c r="D133" s="30"/>
      <c r="E133" s="30"/>
      <c r="G133" s="73">
        <f>D133*F133</f>
        <v>0</v>
      </c>
    </row>
    <row r="134" spans="1:5" ht="14.25" customHeight="1" thickBot="1">
      <c r="A134" s="143" t="s">
        <v>10</v>
      </c>
      <c r="B134" s="52" t="s">
        <v>16</v>
      </c>
      <c r="C134" s="27"/>
      <c r="D134" s="30"/>
      <c r="E134" s="30"/>
    </row>
    <row r="135" spans="1:5" ht="12.75" customHeight="1">
      <c r="A135" s="54"/>
      <c r="B135" s="15"/>
      <c r="C135" s="29"/>
      <c r="D135" s="30"/>
      <c r="E135" s="30"/>
    </row>
    <row r="136" spans="1:7" s="5" customFormat="1" ht="16.5" customHeight="1" hidden="1">
      <c r="A136" s="54"/>
      <c r="B136" s="12"/>
      <c r="C136" s="29"/>
      <c r="D136" s="30"/>
      <c r="E136" s="30"/>
      <c r="F136" s="75"/>
      <c r="G136" s="73">
        <f>D136*F136</f>
        <v>0</v>
      </c>
    </row>
    <row r="137" spans="1:5" ht="47.25" customHeight="1">
      <c r="A137" s="54" t="s">
        <v>7</v>
      </c>
      <c r="B137" s="34" t="s">
        <v>65</v>
      </c>
      <c r="C137" s="29"/>
      <c r="D137" s="30"/>
      <c r="E137" s="30"/>
    </row>
    <row r="138" spans="1:5" ht="30.75">
      <c r="A138" s="54"/>
      <c r="B138" s="12" t="s">
        <v>46</v>
      </c>
      <c r="C138" s="29"/>
      <c r="D138" s="30"/>
      <c r="E138" s="30"/>
    </row>
    <row r="139" spans="1:5" ht="15.75" customHeight="1">
      <c r="A139" s="54"/>
      <c r="B139" s="12"/>
      <c r="C139" s="29" t="s">
        <v>18</v>
      </c>
      <c r="D139" s="47">
        <v>503.79</v>
      </c>
      <c r="E139" s="47"/>
    </row>
    <row r="140" spans="1:5" ht="11.25" customHeight="1">
      <c r="A140" s="54"/>
      <c r="B140" s="12"/>
      <c r="C140" s="29"/>
      <c r="D140" s="30"/>
      <c r="E140" s="30"/>
    </row>
    <row r="141" spans="1:5" ht="12" customHeight="1">
      <c r="A141" s="54"/>
      <c r="B141" s="12"/>
      <c r="C141" s="29"/>
      <c r="D141" s="30"/>
      <c r="E141" s="30"/>
    </row>
    <row r="142" spans="1:7" s="44" customFormat="1" ht="44.25" customHeight="1">
      <c r="A142" s="54" t="s">
        <v>9</v>
      </c>
      <c r="B142" s="34" t="s">
        <v>35</v>
      </c>
      <c r="C142" s="29"/>
      <c r="D142" s="30"/>
      <c r="E142" s="30"/>
      <c r="F142" s="79"/>
      <c r="G142" s="73"/>
    </row>
    <row r="143" spans="1:7" s="44" customFormat="1" ht="14.25">
      <c r="A143" s="54"/>
      <c r="B143" s="12" t="s">
        <v>112</v>
      </c>
      <c r="C143" s="29"/>
      <c r="D143" s="30"/>
      <c r="E143" s="30"/>
      <c r="F143" s="79"/>
      <c r="G143" s="73"/>
    </row>
    <row r="144" spans="1:7" s="44" customFormat="1" ht="19.5" customHeight="1">
      <c r="A144" s="54"/>
      <c r="B144" s="34" t="s">
        <v>55</v>
      </c>
      <c r="C144" s="29"/>
      <c r="D144" s="47"/>
      <c r="E144" s="47"/>
      <c r="F144" s="79"/>
      <c r="G144" s="73"/>
    </row>
    <row r="145" spans="1:7" s="44" customFormat="1" ht="17.25" customHeight="1">
      <c r="A145" s="54"/>
      <c r="B145" s="12" t="s">
        <v>113</v>
      </c>
      <c r="C145" s="29" t="s">
        <v>18</v>
      </c>
      <c r="D145" s="47">
        <v>0.8</v>
      </c>
      <c r="E145" s="47"/>
      <c r="F145" s="81"/>
      <c r="G145" s="73"/>
    </row>
    <row r="146" spans="1:7" s="44" customFormat="1" ht="17.25" customHeight="1">
      <c r="A146" s="54"/>
      <c r="B146" s="12"/>
      <c r="C146" s="29"/>
      <c r="D146" s="47"/>
      <c r="E146" s="47"/>
      <c r="F146" s="79"/>
      <c r="G146" s="73"/>
    </row>
    <row r="147" spans="1:7" s="44" customFormat="1" ht="17.25" customHeight="1">
      <c r="A147" s="54"/>
      <c r="B147" s="12"/>
      <c r="C147" s="29"/>
      <c r="D147" s="47"/>
      <c r="E147" s="47"/>
      <c r="F147" s="79"/>
      <c r="G147" s="73"/>
    </row>
    <row r="148" spans="1:7" s="44" customFormat="1" ht="17.25" customHeight="1">
      <c r="A148" s="54"/>
      <c r="B148" s="12"/>
      <c r="C148" s="29"/>
      <c r="D148" s="47"/>
      <c r="E148" s="47"/>
      <c r="F148" s="79"/>
      <c r="G148" s="73"/>
    </row>
    <row r="149" spans="1:5" ht="43.5" customHeight="1">
      <c r="A149" s="54">
        <v>3</v>
      </c>
      <c r="B149" s="34" t="s">
        <v>64</v>
      </c>
      <c r="C149" s="29"/>
      <c r="D149" s="30"/>
      <c r="E149" s="30"/>
    </row>
    <row r="150" spans="1:5" ht="15.75" customHeight="1">
      <c r="A150" s="54"/>
      <c r="B150" s="41" t="s">
        <v>72</v>
      </c>
      <c r="C150" s="29"/>
      <c r="D150" s="30"/>
      <c r="E150" s="30"/>
    </row>
    <row r="151" spans="1:5" ht="16.5">
      <c r="A151" s="54"/>
      <c r="B151" s="41" t="s">
        <v>73</v>
      </c>
      <c r="C151" s="29"/>
      <c r="D151" s="47"/>
      <c r="E151" s="47"/>
    </row>
    <row r="152" spans="1:5" ht="29.25" customHeight="1">
      <c r="A152" s="54"/>
      <c r="B152" s="34" t="s">
        <v>74</v>
      </c>
      <c r="C152" s="29"/>
      <c r="D152" s="50"/>
      <c r="E152" s="50"/>
    </row>
    <row r="153" spans="1:5" ht="14.25">
      <c r="A153" s="54"/>
      <c r="B153" s="34"/>
      <c r="C153" s="29"/>
      <c r="D153" s="30"/>
      <c r="E153" s="30"/>
    </row>
    <row r="154" spans="1:7" ht="16.5" customHeight="1" thickBot="1">
      <c r="A154" s="54"/>
      <c r="B154" s="12" t="s">
        <v>30</v>
      </c>
      <c r="C154" s="62" t="s">
        <v>11</v>
      </c>
      <c r="D154" s="53">
        <v>5</v>
      </c>
      <c r="E154" s="53"/>
      <c r="F154" s="77"/>
      <c r="G154" s="74"/>
    </row>
    <row r="155" spans="1:5" ht="12.75" customHeight="1">
      <c r="A155" s="54"/>
      <c r="B155" s="12"/>
      <c r="C155" s="28" t="s">
        <v>81</v>
      </c>
      <c r="D155" s="30"/>
      <c r="E155" s="30"/>
    </row>
    <row r="156" spans="1:5" ht="15">
      <c r="A156" s="145"/>
      <c r="B156" s="16"/>
      <c r="C156" s="27"/>
      <c r="D156" s="30"/>
      <c r="E156" s="30"/>
    </row>
    <row r="157" spans="1:5" ht="15.75" thickBot="1">
      <c r="A157" s="143" t="s">
        <v>13</v>
      </c>
      <c r="B157" s="52" t="s">
        <v>4</v>
      </c>
      <c r="C157" s="27"/>
      <c r="D157" s="30"/>
      <c r="E157" s="30"/>
    </row>
    <row r="158" spans="1:5" ht="12.75" customHeight="1">
      <c r="A158" s="145"/>
      <c r="B158" s="31"/>
      <c r="C158" s="27"/>
      <c r="D158" s="30"/>
      <c r="E158" s="30"/>
    </row>
    <row r="159" spans="1:7" s="5" customFormat="1" ht="16.5" customHeight="1" hidden="1">
      <c r="A159" s="54"/>
      <c r="B159" s="12"/>
      <c r="C159" s="29"/>
      <c r="D159" s="30"/>
      <c r="E159" s="30"/>
      <c r="F159" s="75"/>
      <c r="G159" s="73">
        <f>D159*F159</f>
        <v>0</v>
      </c>
    </row>
    <row r="160" spans="1:7" s="5" customFormat="1" ht="43.5" customHeight="1">
      <c r="A160" s="54" t="s">
        <v>7</v>
      </c>
      <c r="B160" s="34" t="s">
        <v>93</v>
      </c>
      <c r="C160" s="29"/>
      <c r="D160" s="30"/>
      <c r="E160" s="30"/>
      <c r="F160" s="75"/>
      <c r="G160" s="73"/>
    </row>
    <row r="161" spans="1:5" ht="30" customHeight="1">
      <c r="A161" s="54"/>
      <c r="B161" s="34" t="s">
        <v>153</v>
      </c>
      <c r="C161" s="29"/>
      <c r="D161" s="30"/>
      <c r="E161" s="30"/>
    </row>
    <row r="162" spans="1:5" ht="15.75" customHeight="1">
      <c r="A162" s="54"/>
      <c r="B162" s="12" t="s">
        <v>19</v>
      </c>
      <c r="C162" s="29"/>
      <c r="D162" s="30"/>
      <c r="E162" s="30"/>
    </row>
    <row r="163" spans="1:5" ht="15" customHeight="1">
      <c r="A163" s="54"/>
      <c r="B163" s="12" t="s">
        <v>131</v>
      </c>
      <c r="C163" s="29" t="s">
        <v>17</v>
      </c>
      <c r="D163" s="47">
        <v>0.4</v>
      </c>
      <c r="E163" s="47"/>
    </row>
    <row r="164" spans="1:5" ht="15" customHeight="1" hidden="1">
      <c r="A164" s="54"/>
      <c r="B164" s="12"/>
      <c r="C164" s="29"/>
      <c r="D164" s="30"/>
      <c r="E164" s="30"/>
    </row>
    <row r="165" spans="1:5" ht="15" customHeight="1">
      <c r="A165" s="54"/>
      <c r="B165" s="12"/>
      <c r="C165" s="29"/>
      <c r="D165" s="30"/>
      <c r="E165" s="30"/>
    </row>
    <row r="166" spans="1:6" s="97" customFormat="1" ht="42" customHeight="1">
      <c r="A166" s="137" t="s">
        <v>9</v>
      </c>
      <c r="B166" s="34" t="s">
        <v>150</v>
      </c>
      <c r="C166" s="130"/>
      <c r="D166" s="132"/>
      <c r="E166" s="138"/>
      <c r="F166" s="139"/>
    </row>
    <row r="167" spans="1:7" s="97" customFormat="1" ht="17.25" customHeight="1">
      <c r="A167" s="137"/>
      <c r="B167" s="34" t="s">
        <v>122</v>
      </c>
      <c r="C167" s="130" t="s">
        <v>11</v>
      </c>
      <c r="D167" s="132">
        <v>1</v>
      </c>
      <c r="E167" s="98"/>
      <c r="F167" s="132"/>
      <c r="G167" s="87"/>
    </row>
    <row r="168" spans="1:7" ht="12.75" customHeight="1" thickBot="1">
      <c r="A168" s="54"/>
      <c r="B168" s="41"/>
      <c r="C168" s="62"/>
      <c r="D168" s="85"/>
      <c r="E168" s="85"/>
      <c r="F168" s="13"/>
      <c r="G168" s="74"/>
    </row>
    <row r="169" spans="1:5" ht="15" customHeight="1">
      <c r="A169" s="54"/>
      <c r="B169" s="12"/>
      <c r="C169" s="28" t="s">
        <v>82</v>
      </c>
      <c r="D169" s="30"/>
      <c r="E169" s="30"/>
    </row>
    <row r="170" spans="1:5" ht="14.25">
      <c r="A170" s="54"/>
      <c r="B170" s="12"/>
      <c r="C170" s="29"/>
      <c r="D170" s="30"/>
      <c r="E170" s="30"/>
    </row>
    <row r="171" spans="1:5" ht="15.75" thickBot="1">
      <c r="A171" s="143" t="s">
        <v>0</v>
      </c>
      <c r="B171" s="39" t="s">
        <v>31</v>
      </c>
      <c r="C171" s="29"/>
      <c r="D171" s="30"/>
      <c r="E171" s="30"/>
    </row>
    <row r="172" spans="1:5" ht="15">
      <c r="A172" s="145"/>
      <c r="B172" s="16"/>
      <c r="C172" s="29"/>
      <c r="D172" s="30"/>
      <c r="E172" s="30"/>
    </row>
    <row r="173" spans="1:7" s="5" customFormat="1" ht="46.5" customHeight="1">
      <c r="A173" s="61">
        <v>1</v>
      </c>
      <c r="B173" s="41" t="s">
        <v>195</v>
      </c>
      <c r="C173" s="28"/>
      <c r="D173" s="73"/>
      <c r="E173" s="56"/>
      <c r="F173" s="80"/>
      <c r="G173" s="73"/>
    </row>
    <row r="174" spans="1:7" s="5" customFormat="1" ht="14.25" customHeight="1">
      <c r="A174" s="61"/>
      <c r="B174" s="35" t="s">
        <v>88</v>
      </c>
      <c r="C174" s="28"/>
      <c r="D174" s="73"/>
      <c r="E174" s="56"/>
      <c r="F174" s="80"/>
      <c r="G174" s="73"/>
    </row>
    <row r="175" spans="1:7" s="5" customFormat="1" ht="17.25" customHeight="1" thickBot="1">
      <c r="A175" s="61"/>
      <c r="B175" s="35">
        <v>70</v>
      </c>
      <c r="C175" s="62" t="s">
        <v>11</v>
      </c>
      <c r="D175" s="74">
        <v>70</v>
      </c>
      <c r="E175" s="63"/>
      <c r="F175" s="77"/>
      <c r="G175" s="74"/>
    </row>
    <row r="176" spans="1:5" ht="15">
      <c r="A176" s="54"/>
      <c r="B176" s="31"/>
      <c r="C176" s="28" t="s">
        <v>83</v>
      </c>
      <c r="D176" s="30"/>
      <c r="E176" s="30"/>
    </row>
    <row r="177" spans="1:7" s="5" customFormat="1" ht="15.75" customHeight="1" hidden="1">
      <c r="A177" s="61"/>
      <c r="B177" s="10"/>
      <c r="D177" s="48"/>
      <c r="E177" s="51"/>
      <c r="F177" s="75"/>
      <c r="G177" s="73">
        <f>D177*F177</f>
        <v>0</v>
      </c>
    </row>
    <row r="178" spans="1:7" s="5" customFormat="1" ht="15.75" customHeight="1">
      <c r="A178" s="61"/>
      <c r="B178" s="10"/>
      <c r="D178" s="48"/>
      <c r="E178" s="51"/>
      <c r="F178" s="75"/>
      <c r="G178" s="73"/>
    </row>
    <row r="179" spans="1:7" s="5" customFormat="1" ht="14.25" customHeight="1" thickBot="1">
      <c r="A179" s="143" t="s">
        <v>14</v>
      </c>
      <c r="B179" s="38" t="s">
        <v>1</v>
      </c>
      <c r="C179" s="27"/>
      <c r="D179" s="30"/>
      <c r="E179" s="36"/>
      <c r="F179" s="75"/>
      <c r="G179" s="73"/>
    </row>
    <row r="180" spans="1:7" s="5" customFormat="1" ht="14.25" customHeight="1" hidden="1">
      <c r="A180" s="54"/>
      <c r="B180" s="41"/>
      <c r="C180" s="29"/>
      <c r="D180" s="30"/>
      <c r="E180" s="36"/>
      <c r="F180" s="75"/>
      <c r="G180" s="73">
        <f>D180*F180</f>
        <v>0</v>
      </c>
    </row>
    <row r="181" spans="1:7" s="5" customFormat="1" ht="14.25" customHeight="1">
      <c r="A181" s="54"/>
      <c r="B181" s="41"/>
      <c r="C181" s="29"/>
      <c r="D181" s="30"/>
      <c r="E181" s="36"/>
      <c r="F181" s="75"/>
      <c r="G181" s="73"/>
    </row>
    <row r="182" spans="1:7" s="5" customFormat="1" ht="29.25" customHeight="1">
      <c r="A182" s="54" t="s">
        <v>7</v>
      </c>
      <c r="B182" s="41" t="s">
        <v>138</v>
      </c>
      <c r="C182" s="29"/>
      <c r="D182" s="30"/>
      <c r="E182" s="36"/>
      <c r="F182" s="75"/>
      <c r="G182" s="73"/>
    </row>
    <row r="183" spans="1:7" s="5" customFormat="1" ht="88.5" customHeight="1">
      <c r="A183" s="54"/>
      <c r="B183" s="41" t="s">
        <v>162</v>
      </c>
      <c r="C183" s="29"/>
      <c r="D183" s="30"/>
      <c r="E183" s="36"/>
      <c r="F183" s="75"/>
      <c r="G183" s="73"/>
    </row>
    <row r="184" spans="1:7" s="5" customFormat="1" ht="14.25" customHeight="1">
      <c r="A184" s="54"/>
      <c r="B184" s="41" t="s">
        <v>51</v>
      </c>
      <c r="C184" s="29"/>
      <c r="D184" s="30"/>
      <c r="E184" s="36"/>
      <c r="F184" s="75"/>
      <c r="G184" s="73"/>
    </row>
    <row r="185" spans="1:7" s="5" customFormat="1" ht="14.25" customHeight="1" hidden="1">
      <c r="A185" s="54"/>
      <c r="B185" s="41"/>
      <c r="C185" s="29"/>
      <c r="D185" s="30"/>
      <c r="E185" s="36"/>
      <c r="F185" s="75"/>
      <c r="G185" s="73">
        <f>D185*F185</f>
        <v>0</v>
      </c>
    </row>
    <row r="186" spans="1:7" s="5" customFormat="1" ht="14.25" customHeight="1" hidden="1">
      <c r="A186" s="54"/>
      <c r="B186" s="41"/>
      <c r="C186" s="29"/>
      <c r="D186" s="30"/>
      <c r="E186" s="36"/>
      <c r="F186" s="75"/>
      <c r="G186" s="73">
        <f>D186*F186</f>
        <v>0</v>
      </c>
    </row>
    <row r="187" spans="1:7" s="5" customFormat="1" ht="14.25" customHeight="1" hidden="1">
      <c r="A187" s="54"/>
      <c r="B187" s="41"/>
      <c r="C187" s="29"/>
      <c r="D187" s="30"/>
      <c r="E187" s="36"/>
      <c r="F187" s="75"/>
      <c r="G187" s="73">
        <f>D187*F187</f>
        <v>0</v>
      </c>
    </row>
    <row r="188" spans="1:7" s="5" customFormat="1" ht="14.25" customHeight="1">
      <c r="A188" s="54"/>
      <c r="B188" s="41" t="s">
        <v>87</v>
      </c>
      <c r="C188" s="29" t="s">
        <v>8</v>
      </c>
      <c r="D188" s="30">
        <v>167.93</v>
      </c>
      <c r="E188" s="30"/>
      <c r="F188" s="75"/>
      <c r="G188" s="73"/>
    </row>
    <row r="189" spans="1:7" s="5" customFormat="1" ht="14.25" customHeight="1">
      <c r="A189" s="54"/>
      <c r="B189" s="41" t="s">
        <v>149</v>
      </c>
      <c r="C189" s="29" t="s">
        <v>8</v>
      </c>
      <c r="D189" s="30">
        <v>3</v>
      </c>
      <c r="E189" s="30"/>
      <c r="F189" s="75"/>
      <c r="G189" s="73"/>
    </row>
    <row r="190" spans="1:7" s="5" customFormat="1" ht="14.25" customHeight="1">
      <c r="A190" s="54"/>
      <c r="B190" s="41"/>
      <c r="C190" s="29"/>
      <c r="D190" s="30"/>
      <c r="E190" s="30"/>
      <c r="F190" s="75"/>
      <c r="G190" s="73"/>
    </row>
    <row r="191" spans="1:7" s="5" customFormat="1" ht="42.75" customHeight="1">
      <c r="A191" s="54" t="s">
        <v>9</v>
      </c>
      <c r="B191" s="41" t="s">
        <v>52</v>
      </c>
      <c r="C191" s="29"/>
      <c r="D191" s="30"/>
      <c r="E191" s="36"/>
      <c r="F191" s="75"/>
      <c r="G191" s="73"/>
    </row>
    <row r="192" spans="1:7" s="5" customFormat="1" ht="47.25" customHeight="1">
      <c r="A192" s="54"/>
      <c r="B192" s="41" t="s">
        <v>40</v>
      </c>
      <c r="C192" s="29"/>
      <c r="D192" s="30"/>
      <c r="E192" s="36"/>
      <c r="F192" s="75"/>
      <c r="G192" s="73"/>
    </row>
    <row r="193" spans="1:7" s="5" customFormat="1" ht="29.25" customHeight="1">
      <c r="A193" s="54"/>
      <c r="B193" s="41" t="s">
        <v>166</v>
      </c>
      <c r="C193" s="29"/>
      <c r="D193" s="30"/>
      <c r="E193" s="36"/>
      <c r="F193" s="75"/>
      <c r="G193" s="73"/>
    </row>
    <row r="194" spans="1:7" s="5" customFormat="1" ht="60" customHeight="1">
      <c r="A194" s="54"/>
      <c r="B194" s="8" t="s">
        <v>130</v>
      </c>
      <c r="C194" s="29"/>
      <c r="D194" s="30"/>
      <c r="E194" s="36"/>
      <c r="F194" s="75"/>
      <c r="G194" s="73"/>
    </row>
    <row r="195" spans="1:7" s="5" customFormat="1" ht="14.25" customHeight="1">
      <c r="A195" s="54"/>
      <c r="B195" s="41" t="s">
        <v>2</v>
      </c>
      <c r="C195" s="29"/>
      <c r="D195" s="30"/>
      <c r="E195" s="36"/>
      <c r="F195" s="75"/>
      <c r="G195" s="73"/>
    </row>
    <row r="196" spans="1:7" s="5" customFormat="1" ht="14.25" customHeight="1">
      <c r="A196" s="54"/>
      <c r="B196" s="41"/>
      <c r="C196" s="29"/>
      <c r="D196" s="30"/>
      <c r="E196" s="36"/>
      <c r="F196" s="75"/>
      <c r="G196" s="73"/>
    </row>
    <row r="197" spans="1:7" s="43" customFormat="1" ht="14.25" customHeight="1">
      <c r="A197" s="54"/>
      <c r="B197" s="41" t="s">
        <v>23</v>
      </c>
      <c r="C197" s="29"/>
      <c r="D197" s="30"/>
      <c r="E197" s="36"/>
      <c r="F197" s="79"/>
      <c r="G197" s="73"/>
    </row>
    <row r="198" spans="1:7" s="124" customFormat="1" ht="14.25" customHeight="1">
      <c r="A198" s="183" t="s">
        <v>167</v>
      </c>
      <c r="B198" s="86" t="s">
        <v>128</v>
      </c>
      <c r="C198" s="119" t="s">
        <v>11</v>
      </c>
      <c r="D198" s="120">
        <v>1</v>
      </c>
      <c r="E198" s="121"/>
      <c r="F198" s="122"/>
      <c r="G198" s="123"/>
    </row>
    <row r="199" spans="1:7" s="124" customFormat="1" ht="14.25" customHeight="1">
      <c r="A199" s="183"/>
      <c r="B199" s="86"/>
      <c r="C199" s="119"/>
      <c r="D199" s="120"/>
      <c r="E199" s="121"/>
      <c r="F199" s="122"/>
      <c r="G199" s="123"/>
    </row>
    <row r="200" spans="1:7" s="43" customFormat="1" ht="91.5" customHeight="1">
      <c r="A200" s="184" t="s">
        <v>168</v>
      </c>
      <c r="B200" s="187" t="s">
        <v>169</v>
      </c>
      <c r="C200" s="29"/>
      <c r="D200" s="30"/>
      <c r="E200" s="45"/>
      <c r="F200" s="79"/>
      <c r="G200" s="73"/>
    </row>
    <row r="201" spans="1:7" s="43" customFormat="1" ht="14.25" customHeight="1">
      <c r="A201" s="184"/>
      <c r="B201" s="86" t="s">
        <v>177</v>
      </c>
      <c r="C201" s="29" t="s">
        <v>11</v>
      </c>
      <c r="D201" s="36">
        <v>5</v>
      </c>
      <c r="E201" s="45"/>
      <c r="F201" s="79"/>
      <c r="G201" s="73"/>
    </row>
    <row r="202" spans="1:7" s="43" customFormat="1" ht="14.25" customHeight="1">
      <c r="A202" s="184"/>
      <c r="B202" s="86" t="s">
        <v>178</v>
      </c>
      <c r="C202" s="29" t="s">
        <v>11</v>
      </c>
      <c r="D202" s="36">
        <v>1</v>
      </c>
      <c r="E202" s="45"/>
      <c r="F202" s="79"/>
      <c r="G202" s="73"/>
    </row>
    <row r="203" spans="1:7" s="43" customFormat="1" ht="14.25" customHeight="1">
      <c r="A203" s="184"/>
      <c r="B203" s="5"/>
      <c r="C203" s="5"/>
      <c r="D203" s="5"/>
      <c r="E203" s="45"/>
      <c r="F203" s="79"/>
      <c r="G203" s="73"/>
    </row>
    <row r="204" spans="1:6" ht="15.75" customHeight="1">
      <c r="A204" s="184" t="s">
        <v>170</v>
      </c>
      <c r="B204" s="134" t="s">
        <v>179</v>
      </c>
      <c r="C204" s="180"/>
      <c r="D204" s="135"/>
      <c r="E204" s="136"/>
      <c r="F204" s="87"/>
    </row>
    <row r="205" spans="1:6" ht="14.25">
      <c r="A205" s="184"/>
      <c r="B205" s="134"/>
      <c r="C205" s="180"/>
      <c r="D205" s="135"/>
      <c r="E205" s="136"/>
      <c r="F205" s="87"/>
    </row>
    <row r="206" spans="1:6" ht="13.5" customHeight="1">
      <c r="A206" s="184" t="s">
        <v>171</v>
      </c>
      <c r="B206" s="134" t="s">
        <v>180</v>
      </c>
      <c r="C206" s="180" t="s">
        <v>11</v>
      </c>
      <c r="D206" s="135">
        <v>1</v>
      </c>
      <c r="E206" s="136"/>
      <c r="F206" s="87"/>
    </row>
    <row r="207" spans="1:7" s="44" customFormat="1" ht="14.25">
      <c r="A207" s="184"/>
      <c r="B207" s="4"/>
      <c r="C207" s="4"/>
      <c r="D207" s="4"/>
      <c r="E207" s="64"/>
      <c r="F207" s="79"/>
      <c r="G207" s="73"/>
    </row>
    <row r="208" spans="1:7" s="98" customFormat="1" ht="14.25">
      <c r="A208" s="185" t="s">
        <v>172</v>
      </c>
      <c r="B208" s="12" t="s">
        <v>161</v>
      </c>
      <c r="C208" s="181" t="s">
        <v>11</v>
      </c>
      <c r="D208" s="36">
        <v>1</v>
      </c>
      <c r="E208" s="75"/>
      <c r="F208" s="87"/>
      <c r="G208" s="73"/>
    </row>
    <row r="209" spans="1:7" s="98" customFormat="1" ht="14.25">
      <c r="A209" s="99"/>
      <c r="C209" s="181"/>
      <c r="D209" s="36"/>
      <c r="E209" s="75"/>
      <c r="F209" s="87"/>
      <c r="G209" s="73"/>
    </row>
    <row r="210" spans="1:7" s="43" customFormat="1" ht="14.25" customHeight="1">
      <c r="A210" s="54"/>
      <c r="B210" s="41" t="s">
        <v>24</v>
      </c>
      <c r="C210" s="29"/>
      <c r="D210" s="186"/>
      <c r="E210" s="45"/>
      <c r="F210" s="79"/>
      <c r="G210" s="73"/>
    </row>
    <row r="211" spans="1:6" ht="42.75">
      <c r="A211" s="184" t="s">
        <v>173</v>
      </c>
      <c r="B211" s="35" t="s">
        <v>163</v>
      </c>
      <c r="C211" s="29" t="s">
        <v>11</v>
      </c>
      <c r="D211" s="36">
        <v>2</v>
      </c>
      <c r="E211" s="118"/>
      <c r="F211" s="87"/>
    </row>
    <row r="212" spans="1:6" ht="14.25">
      <c r="A212" s="184"/>
      <c r="B212" s="35"/>
      <c r="C212" s="29"/>
      <c r="D212" s="36"/>
      <c r="E212" s="118"/>
      <c r="F212" s="87"/>
    </row>
    <row r="213" spans="1:6" ht="42.75">
      <c r="A213" s="184" t="s">
        <v>174</v>
      </c>
      <c r="B213" s="35" t="s">
        <v>164</v>
      </c>
      <c r="C213" s="29" t="s">
        <v>11</v>
      </c>
      <c r="D213" s="36">
        <v>2</v>
      </c>
      <c r="E213" s="118"/>
      <c r="F213" s="87"/>
    </row>
    <row r="214" spans="1:6" ht="14.25">
      <c r="A214" s="184"/>
      <c r="B214" s="35"/>
      <c r="C214" s="29"/>
      <c r="D214" s="36"/>
      <c r="E214" s="118"/>
      <c r="F214" s="87"/>
    </row>
    <row r="215" spans="1:7" s="44" customFormat="1" ht="17.25" customHeight="1">
      <c r="A215" s="184" t="s">
        <v>175</v>
      </c>
      <c r="B215" s="188" t="s">
        <v>90</v>
      </c>
      <c r="C215" s="189" t="s">
        <v>11</v>
      </c>
      <c r="D215" s="190">
        <v>1</v>
      </c>
      <c r="E215" s="66"/>
      <c r="F215" s="79"/>
      <c r="G215" s="73"/>
    </row>
    <row r="216" spans="1:7" s="44" customFormat="1" ht="14.25">
      <c r="A216" s="184"/>
      <c r="B216" s="188"/>
      <c r="C216" s="189"/>
      <c r="D216" s="190"/>
      <c r="E216" s="66"/>
      <c r="F216" s="79"/>
      <c r="G216" s="73"/>
    </row>
    <row r="217" spans="1:7" s="44" customFormat="1" ht="22.5">
      <c r="A217" s="184" t="s">
        <v>176</v>
      </c>
      <c r="B217" s="188" t="s">
        <v>165</v>
      </c>
      <c r="C217" s="180" t="s">
        <v>11</v>
      </c>
      <c r="D217" s="135">
        <v>1</v>
      </c>
      <c r="E217" s="64"/>
      <c r="F217" s="101"/>
      <c r="G217" s="102"/>
    </row>
    <row r="218" spans="1:7" s="44" customFormat="1" ht="15" thickBot="1">
      <c r="A218" s="150"/>
      <c r="B218" s="65"/>
      <c r="C218" s="182"/>
      <c r="D218" s="104"/>
      <c r="E218" s="105"/>
      <c r="F218" s="106"/>
      <c r="G218" s="74"/>
    </row>
    <row r="219" spans="1:5" ht="17.25" customHeight="1">
      <c r="A219" s="54"/>
      <c r="B219" s="4"/>
      <c r="C219" s="28" t="s">
        <v>84</v>
      </c>
      <c r="D219" s="73"/>
      <c r="E219" s="56"/>
    </row>
    <row r="220" spans="1:7" s="43" customFormat="1" ht="14.25" customHeight="1">
      <c r="A220" s="150"/>
      <c r="B220" s="35"/>
      <c r="C220" s="28"/>
      <c r="D220" s="7"/>
      <c r="E220" s="40"/>
      <c r="F220" s="79"/>
      <c r="G220" s="73"/>
    </row>
    <row r="221" spans="1:7" s="5" customFormat="1" ht="14.25" customHeight="1" thickBot="1">
      <c r="A221" s="143" t="s">
        <v>15</v>
      </c>
      <c r="B221" s="52" t="s">
        <v>29</v>
      </c>
      <c r="C221" s="27"/>
      <c r="D221" s="30"/>
      <c r="E221" s="30"/>
      <c r="F221" s="75"/>
      <c r="G221" s="73"/>
    </row>
    <row r="222" spans="1:7" s="5" customFormat="1" ht="14.25" customHeight="1">
      <c r="A222" s="54"/>
      <c r="B222" s="15"/>
      <c r="C222" s="29"/>
      <c r="D222" s="30"/>
      <c r="E222" s="30"/>
      <c r="F222" s="75"/>
      <c r="G222" s="73"/>
    </row>
    <row r="223" spans="1:6" ht="15" customHeight="1">
      <c r="A223" s="54"/>
      <c r="B223" s="34"/>
      <c r="C223" s="29"/>
      <c r="D223" s="30"/>
      <c r="E223" s="30"/>
      <c r="F223" s="3"/>
    </row>
    <row r="224" spans="1:7" s="5" customFormat="1" ht="29.25" customHeight="1">
      <c r="A224" s="54" t="s">
        <v>7</v>
      </c>
      <c r="B224" s="41" t="s">
        <v>41</v>
      </c>
      <c r="C224" s="29"/>
      <c r="D224" s="30"/>
      <c r="E224" s="30"/>
      <c r="F224" s="75"/>
      <c r="G224" s="73"/>
    </row>
    <row r="225" spans="1:5" ht="14.25">
      <c r="A225" s="54"/>
      <c r="B225" s="34" t="s">
        <v>50</v>
      </c>
      <c r="C225" s="29" t="s">
        <v>8</v>
      </c>
      <c r="D225" s="30">
        <f>D33</f>
        <v>167.93</v>
      </c>
      <c r="E225" s="30"/>
    </row>
    <row r="226" spans="1:5" ht="12.75" customHeight="1">
      <c r="A226" s="54"/>
      <c r="B226" s="34"/>
      <c r="C226" s="4"/>
      <c r="E226" s="6"/>
    </row>
    <row r="227" spans="1:6" ht="77.25" customHeight="1">
      <c r="A227" s="54" t="s">
        <v>9</v>
      </c>
      <c r="B227" s="41" t="s">
        <v>196</v>
      </c>
      <c r="C227" s="29"/>
      <c r="D227" s="32"/>
      <c r="E227" s="116"/>
      <c r="F227" s="117"/>
    </row>
    <row r="228" spans="1:6" ht="18" customHeight="1">
      <c r="A228" s="54"/>
      <c r="B228" s="34" t="s">
        <v>114</v>
      </c>
      <c r="C228" s="29" t="s">
        <v>18</v>
      </c>
      <c r="D228" s="102">
        <f>D113</f>
        <v>45.6</v>
      </c>
      <c r="E228" s="88"/>
      <c r="F228" s="3"/>
    </row>
    <row r="229" spans="1:5" ht="14.25" customHeight="1">
      <c r="A229" s="54"/>
      <c r="B229" s="34"/>
      <c r="C229" s="29"/>
      <c r="D229" s="30"/>
      <c r="E229" s="30"/>
    </row>
    <row r="230" spans="1:7" ht="32.25" customHeight="1">
      <c r="A230" s="54" t="s">
        <v>10</v>
      </c>
      <c r="B230" s="41" t="s">
        <v>137</v>
      </c>
      <c r="C230" s="29"/>
      <c r="D230" s="32"/>
      <c r="E230" s="30"/>
      <c r="F230" s="30"/>
      <c r="G230" s="3"/>
    </row>
    <row r="231" spans="1:7" ht="15" customHeight="1">
      <c r="A231" s="54"/>
      <c r="B231" s="34" t="s">
        <v>114</v>
      </c>
      <c r="C231" s="29" t="s">
        <v>18</v>
      </c>
      <c r="D231" s="102">
        <v>3</v>
      </c>
      <c r="E231" s="30"/>
      <c r="F231" s="3"/>
      <c r="G231" s="4"/>
    </row>
    <row r="232" spans="1:7" ht="15" customHeight="1">
      <c r="A232" s="54"/>
      <c r="B232" s="34"/>
      <c r="C232" s="29"/>
      <c r="D232" s="102"/>
      <c r="E232" s="30"/>
      <c r="F232" s="3"/>
      <c r="G232" s="4"/>
    </row>
    <row r="233" spans="1:5" ht="57">
      <c r="A233" s="54" t="s">
        <v>13</v>
      </c>
      <c r="B233" s="41" t="s">
        <v>44</v>
      </c>
      <c r="C233" s="29"/>
      <c r="D233" s="30"/>
      <c r="E233" s="30"/>
    </row>
    <row r="234" spans="1:5" ht="14.25">
      <c r="A234" s="54"/>
      <c r="B234" s="34" t="s">
        <v>5</v>
      </c>
      <c r="C234" s="29" t="s">
        <v>8</v>
      </c>
      <c r="D234" s="30">
        <f>D33</f>
        <v>167.93</v>
      </c>
      <c r="E234" s="30"/>
    </row>
    <row r="235" spans="1:5" ht="14.25">
      <c r="A235" s="54"/>
      <c r="B235" s="34"/>
      <c r="C235" s="4"/>
      <c r="E235" s="6"/>
    </row>
    <row r="236" spans="1:5" ht="14.25">
      <c r="A236" s="54"/>
      <c r="B236" s="34"/>
      <c r="C236" s="29"/>
      <c r="D236" s="30"/>
      <c r="E236" s="30"/>
    </row>
    <row r="237" spans="1:5" ht="72.75">
      <c r="A237" s="54" t="s">
        <v>0</v>
      </c>
      <c r="B237" s="41" t="s">
        <v>129</v>
      </c>
      <c r="C237" s="29"/>
      <c r="D237" s="30"/>
      <c r="E237" s="30"/>
    </row>
    <row r="238" spans="1:5" ht="14.25">
      <c r="A238" s="54"/>
      <c r="B238" s="34" t="s">
        <v>5</v>
      </c>
      <c r="C238" s="29" t="s">
        <v>8</v>
      </c>
      <c r="D238" s="30">
        <f>D234</f>
        <v>167.93</v>
      </c>
      <c r="E238" s="30"/>
    </row>
    <row r="239" spans="1:5" ht="14.25">
      <c r="A239" s="54"/>
      <c r="B239" s="34"/>
      <c r="C239" s="4"/>
      <c r="E239" s="6"/>
    </row>
    <row r="240" spans="1:5" ht="14.25">
      <c r="A240" s="54"/>
      <c r="B240" s="34"/>
      <c r="C240" s="29"/>
      <c r="D240" s="30"/>
      <c r="E240" s="30"/>
    </row>
    <row r="241" spans="1:5" ht="45.75" customHeight="1">
      <c r="A241" s="54" t="s">
        <v>14</v>
      </c>
      <c r="B241" s="41" t="s">
        <v>160</v>
      </c>
      <c r="C241" s="29"/>
      <c r="D241" s="30"/>
      <c r="E241" s="30"/>
    </row>
    <row r="242" spans="1:5" ht="14.25">
      <c r="A242" s="54"/>
      <c r="B242" s="34" t="s">
        <v>3</v>
      </c>
      <c r="C242" s="29" t="s">
        <v>8</v>
      </c>
      <c r="D242" s="30">
        <f>D238</f>
        <v>167.93</v>
      </c>
      <c r="E242" s="30"/>
    </row>
    <row r="243" spans="1:5" ht="14.25">
      <c r="A243" s="54"/>
      <c r="B243" s="34"/>
      <c r="C243" s="4"/>
      <c r="E243" s="6"/>
    </row>
    <row r="244" spans="1:5" ht="33" customHeight="1">
      <c r="A244" s="54" t="s">
        <v>190</v>
      </c>
      <c r="B244" s="34" t="s">
        <v>191</v>
      </c>
      <c r="C244" s="29" t="s">
        <v>18</v>
      </c>
      <c r="D244" s="30">
        <v>91.93</v>
      </c>
      <c r="E244" s="30"/>
    </row>
    <row r="245" spans="1:5" ht="14.25">
      <c r="A245" s="54"/>
      <c r="B245" s="34"/>
      <c r="C245" s="4"/>
      <c r="E245" s="6"/>
    </row>
    <row r="246" spans="1:7" ht="15" thickBot="1">
      <c r="A246" s="54"/>
      <c r="B246" s="34"/>
      <c r="C246" s="62"/>
      <c r="D246" s="53"/>
      <c r="E246" s="53"/>
      <c r="F246" s="77"/>
      <c r="G246" s="74"/>
    </row>
    <row r="247" spans="1:3" ht="14.25">
      <c r="A247" s="54"/>
      <c r="B247" s="34"/>
      <c r="C247" s="28" t="s">
        <v>85</v>
      </c>
    </row>
    <row r="248" spans="1:2" ht="14.25">
      <c r="A248" s="54"/>
      <c r="B248" s="34"/>
    </row>
    <row r="249" spans="1:2" ht="14.25">
      <c r="A249" s="54"/>
      <c r="B249" s="34"/>
    </row>
    <row r="250" spans="1:5" ht="30">
      <c r="A250" s="54" t="s">
        <v>94</v>
      </c>
      <c r="B250" s="165" t="s">
        <v>143</v>
      </c>
      <c r="C250" s="27"/>
      <c r="D250" s="30"/>
      <c r="E250" s="30"/>
    </row>
    <row r="251" spans="1:5" ht="99.75">
      <c r="A251" s="54"/>
      <c r="B251" s="10" t="s">
        <v>185</v>
      </c>
      <c r="C251" s="29"/>
      <c r="D251" s="30"/>
      <c r="E251" s="30"/>
    </row>
    <row r="252" spans="1:7" ht="12.75" customHeight="1">
      <c r="A252" s="54"/>
      <c r="B252" s="4"/>
      <c r="C252" s="4"/>
      <c r="D252" s="4"/>
      <c r="E252" s="4"/>
      <c r="F252" s="4"/>
      <c r="G252" s="4"/>
    </row>
    <row r="253" spans="1:7" ht="14.25">
      <c r="A253" s="54"/>
      <c r="B253" s="4"/>
      <c r="C253" s="4"/>
      <c r="D253" s="4"/>
      <c r="E253" s="4"/>
      <c r="F253" s="4"/>
      <c r="G253" s="4"/>
    </row>
    <row r="254" spans="1:6" s="98" customFormat="1" ht="71.25" customHeight="1">
      <c r="A254" s="1"/>
      <c r="B254" s="10" t="s">
        <v>139</v>
      </c>
      <c r="C254" s="28"/>
      <c r="D254" s="9"/>
      <c r="E254" s="7"/>
      <c r="F254" s="166"/>
    </row>
    <row r="255" spans="1:7" ht="14.25">
      <c r="A255" s="54"/>
      <c r="B255" s="4"/>
      <c r="C255" s="4"/>
      <c r="D255" s="4"/>
      <c r="E255" s="4"/>
      <c r="F255" s="4"/>
      <c r="G255" s="4"/>
    </row>
    <row r="256" spans="1:6" s="98" customFormat="1" ht="56.25">
      <c r="A256" s="1"/>
      <c r="B256" s="167" t="s">
        <v>140</v>
      </c>
      <c r="C256" s="28"/>
      <c r="D256" s="9"/>
      <c r="E256" s="7"/>
      <c r="F256" s="166"/>
    </row>
    <row r="257" spans="1:6" s="98" customFormat="1" ht="60" customHeight="1">
      <c r="A257" s="1"/>
      <c r="B257" s="10" t="s">
        <v>141</v>
      </c>
      <c r="C257" s="28"/>
      <c r="D257" s="9"/>
      <c r="E257" s="7"/>
      <c r="F257" s="166"/>
    </row>
    <row r="258" spans="1:7" ht="14.25">
      <c r="A258" s="54"/>
      <c r="B258" s="4" t="s">
        <v>144</v>
      </c>
      <c r="C258" s="4"/>
      <c r="D258" s="4"/>
      <c r="E258" s="4"/>
      <c r="F258" s="4"/>
      <c r="G258" s="4"/>
    </row>
    <row r="259" spans="1:6" s="98" customFormat="1" ht="28.5">
      <c r="A259" s="1"/>
      <c r="B259" s="10" t="s">
        <v>142</v>
      </c>
      <c r="C259" s="28"/>
      <c r="D259" s="9"/>
      <c r="E259" s="7"/>
      <c r="F259" s="166"/>
    </row>
    <row r="260" spans="1:7" ht="14.25">
      <c r="A260" s="54"/>
      <c r="B260" s="4"/>
      <c r="C260" s="4"/>
      <c r="D260" s="4"/>
      <c r="E260" s="4"/>
      <c r="F260" s="4"/>
      <c r="G260" s="4"/>
    </row>
    <row r="261" spans="1:7" ht="14.25">
      <c r="A261" s="54"/>
      <c r="B261" s="4" t="s">
        <v>147</v>
      </c>
      <c r="C261" s="4"/>
      <c r="D261" s="4"/>
      <c r="E261" s="4"/>
      <c r="F261" s="4"/>
      <c r="G261" s="4"/>
    </row>
    <row r="262" spans="1:7" ht="14.25">
      <c r="A262" s="54"/>
      <c r="B262" s="4"/>
      <c r="C262" s="4"/>
      <c r="D262" s="4"/>
      <c r="E262" s="4"/>
      <c r="F262" s="4"/>
      <c r="G262" s="4"/>
    </row>
    <row r="263" spans="1:7" ht="14.25">
      <c r="A263" s="54"/>
      <c r="B263" s="4" t="s">
        <v>146</v>
      </c>
      <c r="C263" s="4"/>
      <c r="D263" s="4"/>
      <c r="E263" s="4"/>
      <c r="F263" s="4"/>
      <c r="G263" s="4"/>
    </row>
    <row r="264" spans="1:7" ht="14.25">
      <c r="A264" s="54"/>
      <c r="B264" s="4"/>
      <c r="C264" s="4"/>
      <c r="D264" s="4"/>
      <c r="E264" s="4"/>
      <c r="F264" s="4"/>
      <c r="G264" s="4"/>
    </row>
    <row r="265" spans="1:7" ht="14.25">
      <c r="A265" s="54"/>
      <c r="B265" s="4" t="s">
        <v>145</v>
      </c>
      <c r="C265" s="4"/>
      <c r="D265" s="4"/>
      <c r="E265" s="4"/>
      <c r="F265" s="4"/>
      <c r="G265" s="4"/>
    </row>
    <row r="266" spans="1:7" ht="14.25">
      <c r="A266" s="54"/>
      <c r="B266" s="4"/>
      <c r="C266" s="4"/>
      <c r="D266" s="4"/>
      <c r="E266" s="4"/>
      <c r="F266" s="4"/>
      <c r="G266" s="4"/>
    </row>
    <row r="267" spans="1:5" ht="42.75">
      <c r="A267" s="54"/>
      <c r="B267" s="34" t="s">
        <v>186</v>
      </c>
      <c r="C267" s="29"/>
      <c r="D267" s="30"/>
      <c r="E267" s="30"/>
    </row>
    <row r="268" spans="1:5" ht="28.5">
      <c r="A268" s="54"/>
      <c r="B268" s="34" t="s">
        <v>148</v>
      </c>
      <c r="C268" s="29"/>
      <c r="D268" s="30"/>
      <c r="E268" s="30"/>
    </row>
    <row r="269" spans="1:7" ht="14.25">
      <c r="A269" s="54"/>
      <c r="B269" s="4" t="s">
        <v>132</v>
      </c>
      <c r="C269" s="4" t="s">
        <v>11</v>
      </c>
      <c r="D269" s="151">
        <v>15</v>
      </c>
      <c r="E269" s="152"/>
      <c r="F269" s="131"/>
      <c r="G269" s="151"/>
    </row>
    <row r="270" spans="1:3" ht="14.25">
      <c r="A270" s="54"/>
      <c r="B270" s="34"/>
      <c r="C270" s="28" t="s">
        <v>133</v>
      </c>
    </row>
    <row r="271" spans="1:5" ht="14.25">
      <c r="A271" s="54"/>
      <c r="B271" s="34"/>
      <c r="C271" s="29"/>
      <c r="D271" s="30"/>
      <c r="E271" s="30"/>
    </row>
    <row r="272" spans="1:6" s="98" customFormat="1" ht="15">
      <c r="A272" s="164"/>
      <c r="B272" s="165"/>
      <c r="C272" s="28"/>
      <c r="D272" s="9"/>
      <c r="E272" s="7"/>
      <c r="F272" s="166"/>
    </row>
    <row r="273" spans="1:6" s="98" customFormat="1" ht="14.25">
      <c r="A273" s="1"/>
      <c r="B273" s="10"/>
      <c r="C273" s="28"/>
      <c r="D273" s="9"/>
      <c r="E273" s="7"/>
      <c r="F273" s="166"/>
    </row>
    <row r="274" spans="1:6" s="98" customFormat="1" ht="14.25">
      <c r="A274" s="1"/>
      <c r="B274" s="10"/>
      <c r="C274" s="28"/>
      <c r="D274" s="9"/>
      <c r="E274" s="7"/>
      <c r="F274" s="166"/>
    </row>
    <row r="275" spans="1:6" s="98" customFormat="1" ht="14.25">
      <c r="A275" s="1"/>
      <c r="B275" s="167"/>
      <c r="C275" s="28"/>
      <c r="D275" s="9"/>
      <c r="E275" s="7"/>
      <c r="F275" s="166"/>
    </row>
    <row r="276" spans="1:6" s="98" customFormat="1" ht="14.25">
      <c r="A276" s="1"/>
      <c r="B276" s="10"/>
      <c r="C276" s="28"/>
      <c r="D276" s="9"/>
      <c r="E276" s="7"/>
      <c r="F276" s="166"/>
    </row>
    <row r="277" spans="1:6" s="98" customFormat="1" ht="14.25">
      <c r="A277" s="1"/>
      <c r="B277" s="10"/>
      <c r="C277" s="28"/>
      <c r="D277" s="9"/>
      <c r="E277" s="7"/>
      <c r="F277" s="166"/>
    </row>
    <row r="278" spans="1:6" s="98" customFormat="1" ht="9" customHeight="1">
      <c r="A278" s="1"/>
      <c r="B278" s="10"/>
      <c r="C278" s="28"/>
      <c r="D278" s="9"/>
      <c r="E278" s="7"/>
      <c r="F278" s="166"/>
    </row>
    <row r="279" spans="1:6" s="98" customFormat="1" ht="19.5" customHeight="1">
      <c r="A279" s="1"/>
      <c r="B279" s="10"/>
      <c r="C279" s="28"/>
      <c r="D279" s="9"/>
      <c r="E279" s="7"/>
      <c r="F279" s="166"/>
    </row>
    <row r="280" spans="1:6" s="98" customFormat="1" ht="15">
      <c r="A280" s="1"/>
      <c r="B280" s="165"/>
      <c r="C280" s="28"/>
      <c r="D280" s="9"/>
      <c r="E280" s="7"/>
      <c r="F280" s="166"/>
    </row>
    <row r="281" spans="1:7" s="98" customFormat="1" ht="14.25">
      <c r="A281" s="1"/>
      <c r="B281" s="12"/>
      <c r="C281" s="29"/>
      <c r="D281" s="32"/>
      <c r="E281" s="30"/>
      <c r="F281" s="166"/>
      <c r="G281" s="171"/>
    </row>
    <row r="282" spans="1:7" s="98" customFormat="1" ht="12.75">
      <c r="A282" s="168"/>
      <c r="B282" s="169"/>
      <c r="C282" s="100"/>
      <c r="D282" s="170"/>
      <c r="E282" s="166"/>
      <c r="F282" s="166"/>
      <c r="G282" s="171"/>
    </row>
    <row r="283" spans="1:6" s="98" customFormat="1" ht="12.75">
      <c r="A283" s="168"/>
      <c r="B283" s="169"/>
      <c r="C283" s="100"/>
      <c r="D283" s="170"/>
      <c r="E283" s="166"/>
      <c r="F283" s="166"/>
    </row>
    <row r="284" spans="1:5" ht="14.25">
      <c r="A284" s="54"/>
      <c r="B284" s="34"/>
      <c r="C284" s="29"/>
      <c r="D284" s="30"/>
      <c r="E284" s="30"/>
    </row>
    <row r="285" spans="1:5" ht="14.25">
      <c r="A285" s="54"/>
      <c r="B285" s="34"/>
      <c r="C285" s="29"/>
      <c r="D285" s="30"/>
      <c r="E285" s="30"/>
    </row>
    <row r="286" spans="1:5" ht="14.25">
      <c r="A286" s="54"/>
      <c r="B286" s="34"/>
      <c r="C286" s="29"/>
      <c r="D286" s="30"/>
      <c r="E286" s="30"/>
    </row>
    <row r="287" spans="1:5" ht="14.25">
      <c r="A287" s="54"/>
      <c r="B287" s="34"/>
      <c r="C287" s="29"/>
      <c r="D287" s="30"/>
      <c r="E287" s="30"/>
    </row>
    <row r="288" spans="1:5" ht="14.25">
      <c r="A288" s="54"/>
      <c r="C288" s="29"/>
      <c r="D288" s="30"/>
      <c r="E288" s="30"/>
    </row>
    <row r="289" spans="1:5" ht="14.25">
      <c r="A289" s="54"/>
      <c r="C289" s="29"/>
      <c r="D289" s="30"/>
      <c r="E289" s="30"/>
    </row>
    <row r="290" spans="1:4" ht="14.25">
      <c r="A290" s="54"/>
      <c r="C290" s="29"/>
      <c r="D290" s="30"/>
    </row>
    <row r="291" spans="1:4" ht="14.25">
      <c r="A291" s="54"/>
      <c r="C291" s="29"/>
      <c r="D291" s="30"/>
    </row>
    <row r="292" spans="1:4" ht="14.25">
      <c r="A292" s="54"/>
      <c r="C292" s="29"/>
      <c r="D292" s="30"/>
    </row>
    <row r="293" spans="1:4" ht="14.25">
      <c r="A293" s="54"/>
      <c r="C293" s="29"/>
      <c r="D293" s="30"/>
    </row>
    <row r="294" spans="1:4" ht="14.25">
      <c r="A294" s="54"/>
      <c r="C294" s="29"/>
      <c r="D294" s="30"/>
    </row>
    <row r="295" spans="1:4" ht="14.25">
      <c r="A295" s="54"/>
      <c r="C295" s="29"/>
      <c r="D295" s="30"/>
    </row>
    <row r="296" spans="1:4" ht="14.25">
      <c r="A296" s="54"/>
      <c r="C296" s="29"/>
      <c r="D296" s="30"/>
    </row>
    <row r="297" spans="1:4" ht="14.25">
      <c r="A297" s="54"/>
      <c r="C297" s="29"/>
      <c r="D297" s="30"/>
    </row>
    <row r="298" spans="1:5" ht="14.25">
      <c r="A298" s="54"/>
      <c r="C298" s="29"/>
      <c r="D298" s="30"/>
      <c r="E298" s="30"/>
    </row>
    <row r="299" spans="1:5" ht="14.25">
      <c r="A299" s="54"/>
      <c r="C299" s="29"/>
      <c r="D299" s="30"/>
      <c r="E299" s="30"/>
    </row>
    <row r="300" spans="1:5" ht="14.25">
      <c r="A300" s="54"/>
      <c r="C300" s="29"/>
      <c r="D300" s="30"/>
      <c r="E300" s="30"/>
    </row>
    <row r="301" spans="1:5" ht="14.25">
      <c r="A301" s="54"/>
      <c r="C301" s="29"/>
      <c r="D301" s="30"/>
      <c r="E301" s="30"/>
    </row>
    <row r="302" spans="1:5" ht="14.25">
      <c r="A302" s="54"/>
      <c r="C302" s="29"/>
      <c r="D302" s="30"/>
      <c r="E302" s="30"/>
    </row>
    <row r="303" spans="1:5" ht="14.25">
      <c r="A303" s="54"/>
      <c r="C303" s="29"/>
      <c r="D303" s="30"/>
      <c r="E303" s="30"/>
    </row>
    <row r="304" spans="1:5" ht="14.25">
      <c r="A304" s="54"/>
      <c r="C304" s="29"/>
      <c r="D304" s="30"/>
      <c r="E304" s="30"/>
    </row>
    <row r="305" spans="1:5" ht="14.25">
      <c r="A305" s="54"/>
      <c r="C305" s="29"/>
      <c r="D305" s="30"/>
      <c r="E305" s="30"/>
    </row>
    <row r="306" spans="1:5" ht="14.25">
      <c r="A306" s="54"/>
      <c r="C306" s="29"/>
      <c r="D306" s="30"/>
      <c r="E306" s="30"/>
    </row>
    <row r="307" spans="1:5" ht="14.25">
      <c r="A307" s="54"/>
      <c r="C307" s="29"/>
      <c r="D307" s="30"/>
      <c r="E307" s="30"/>
    </row>
    <row r="308" spans="1:5" ht="14.25">
      <c r="A308" s="54"/>
      <c r="C308" s="29"/>
      <c r="D308" s="30"/>
      <c r="E308" s="30"/>
    </row>
    <row r="309" spans="1:5" ht="18" customHeight="1">
      <c r="A309" s="54"/>
      <c r="C309" s="29"/>
      <c r="D309" s="30"/>
      <c r="E309" s="30"/>
    </row>
    <row r="310" spans="1:5" ht="15" customHeight="1">
      <c r="A310" s="54"/>
      <c r="C310" s="29"/>
      <c r="D310" s="30"/>
      <c r="E310" s="30"/>
    </row>
    <row r="311" spans="1:5" ht="21" customHeight="1">
      <c r="A311" s="54"/>
      <c r="C311" s="29"/>
      <c r="D311" s="30"/>
      <c r="E311" s="30"/>
    </row>
    <row r="312" spans="1:5" ht="14.25">
      <c r="A312" s="54"/>
      <c r="C312" s="29"/>
      <c r="D312" s="30"/>
      <c r="E312" s="30"/>
    </row>
    <row r="313" spans="1:5" ht="14.25">
      <c r="A313" s="54"/>
      <c r="C313" s="29"/>
      <c r="D313" s="30"/>
      <c r="E313" s="30"/>
    </row>
    <row r="314" spans="1:5" ht="14.25">
      <c r="A314" s="54"/>
      <c r="C314" s="29"/>
      <c r="D314" s="30"/>
      <c r="E314" s="30"/>
    </row>
    <row r="315" spans="1:5" ht="14.25">
      <c r="A315" s="54"/>
      <c r="C315" s="29"/>
      <c r="D315" s="30"/>
      <c r="E315" s="30"/>
    </row>
    <row r="316" spans="1:5" ht="14.25">
      <c r="A316" s="54"/>
      <c r="B316" s="12"/>
      <c r="C316" s="29"/>
      <c r="D316" s="30"/>
      <c r="E316" s="30"/>
    </row>
    <row r="317" spans="1:5" ht="14.25">
      <c r="A317" s="54"/>
      <c r="B317" s="12"/>
      <c r="C317" s="29"/>
      <c r="D317" s="30"/>
      <c r="E317" s="30"/>
    </row>
    <row r="318" spans="1:5" ht="14.25">
      <c r="A318" s="54"/>
      <c r="B318" s="12"/>
      <c r="C318" s="29"/>
      <c r="D318" s="30"/>
      <c r="E318" s="30"/>
    </row>
    <row r="319" spans="1:5" ht="14.25">
      <c r="A319" s="54"/>
      <c r="B319" s="12"/>
      <c r="C319" s="29"/>
      <c r="D319" s="30"/>
      <c r="E319" s="30"/>
    </row>
    <row r="320" spans="1:5" ht="14.25">
      <c r="A320" s="54"/>
      <c r="B320" s="12"/>
      <c r="C320" s="29"/>
      <c r="D320" s="30"/>
      <c r="E320" s="30"/>
    </row>
    <row r="321" spans="1:5" ht="14.25">
      <c r="A321" s="54"/>
      <c r="B321" s="12"/>
      <c r="C321" s="29"/>
      <c r="D321" s="30"/>
      <c r="E321" s="30"/>
    </row>
    <row r="322" spans="1:5" ht="14.25">
      <c r="A322" s="54"/>
      <c r="B322" s="12"/>
      <c r="C322" s="29"/>
      <c r="D322" s="30"/>
      <c r="E322" s="30"/>
    </row>
    <row r="323" spans="1:5" ht="42.75" customHeight="1">
      <c r="A323" s="54"/>
      <c r="B323" s="12"/>
      <c r="C323" s="29"/>
      <c r="D323" s="30"/>
      <c r="E323" s="30"/>
    </row>
    <row r="324" spans="1:5" ht="14.25">
      <c r="A324" s="54"/>
      <c r="B324" s="12"/>
      <c r="C324" s="29"/>
      <c r="D324" s="30"/>
      <c r="E324" s="30"/>
    </row>
    <row r="325" spans="1:5" ht="14.25">
      <c r="A325" s="54"/>
      <c r="B325" s="12"/>
      <c r="C325" s="29"/>
      <c r="D325" s="30"/>
      <c r="E325" s="30"/>
    </row>
    <row r="326" spans="1:5" ht="14.25">
      <c r="A326" s="54"/>
      <c r="B326" s="12"/>
      <c r="C326" s="29"/>
      <c r="D326" s="30"/>
      <c r="E326" s="30"/>
    </row>
    <row r="327" spans="1:5" ht="70.5" customHeight="1">
      <c r="A327" s="54"/>
      <c r="C327" s="29"/>
      <c r="D327" s="30"/>
      <c r="E327" s="30"/>
    </row>
    <row r="328" spans="1:5" ht="14.25">
      <c r="A328" s="54"/>
      <c r="C328" s="29"/>
      <c r="D328" s="30"/>
      <c r="E328" s="30"/>
    </row>
    <row r="329" spans="1:5" ht="14.25">
      <c r="A329" s="54"/>
      <c r="C329" s="29"/>
      <c r="D329" s="30"/>
      <c r="E329" s="30"/>
    </row>
    <row r="330" spans="1:5" ht="14.25">
      <c r="A330" s="54"/>
      <c r="C330" s="29"/>
      <c r="D330" s="30"/>
      <c r="E330" s="30"/>
    </row>
    <row r="331" spans="1:5" ht="14.25">
      <c r="A331" s="54"/>
      <c r="C331" s="29"/>
      <c r="D331" s="30"/>
      <c r="E331" s="30"/>
    </row>
    <row r="332" spans="1:5" ht="14.25">
      <c r="A332" s="54"/>
      <c r="C332" s="29"/>
      <c r="D332" s="30"/>
      <c r="E332" s="30"/>
    </row>
    <row r="333" spans="1:5" ht="14.25">
      <c r="A333" s="54"/>
      <c r="C333" s="29"/>
      <c r="D333" s="30"/>
      <c r="E333" s="30"/>
    </row>
    <row r="334" spans="1:5" ht="14.25">
      <c r="A334" s="54"/>
      <c r="C334" s="29"/>
      <c r="D334" s="30"/>
      <c r="E334" s="30"/>
    </row>
    <row r="335" spans="1:5" ht="14.25">
      <c r="A335" s="54"/>
      <c r="C335" s="29"/>
      <c r="D335" s="30"/>
      <c r="E335" s="30"/>
    </row>
    <row r="336" spans="1:5" ht="14.25">
      <c r="A336" s="54"/>
      <c r="C336" s="29"/>
      <c r="D336" s="30"/>
      <c r="E336" s="30"/>
    </row>
    <row r="337" spans="1:5" ht="46.5" customHeight="1">
      <c r="A337" s="54"/>
      <c r="C337" s="29"/>
      <c r="D337" s="30"/>
      <c r="E337" s="30"/>
    </row>
    <row r="338" spans="1:7" s="5" customFormat="1" ht="16.5" customHeight="1">
      <c r="A338" s="54"/>
      <c r="C338" s="29"/>
      <c r="D338" s="30"/>
      <c r="E338" s="30"/>
      <c r="F338" s="75"/>
      <c r="G338" s="84"/>
    </row>
    <row r="339" spans="1:5" ht="14.25">
      <c r="A339" s="54"/>
      <c r="C339" s="29"/>
      <c r="D339" s="30"/>
      <c r="E339" s="30"/>
    </row>
    <row r="340" spans="1:5" ht="14.25" customHeight="1">
      <c r="A340" s="54"/>
      <c r="C340" s="29"/>
      <c r="D340" s="30"/>
      <c r="E340" s="30"/>
    </row>
    <row r="341" spans="1:5" ht="14.25">
      <c r="A341" s="54"/>
      <c r="C341" s="29"/>
      <c r="D341" s="30"/>
      <c r="E341" s="30"/>
    </row>
    <row r="342" spans="1:5" ht="33" customHeight="1">
      <c r="A342" s="54"/>
      <c r="C342" s="29"/>
      <c r="D342" s="30"/>
      <c r="E342" s="30"/>
    </row>
    <row r="343" spans="1:5" ht="14.25">
      <c r="A343" s="54"/>
      <c r="B343" s="12"/>
      <c r="C343" s="29"/>
      <c r="D343" s="30"/>
      <c r="E343" s="30"/>
    </row>
    <row r="344" spans="1:5" ht="14.25">
      <c r="A344" s="54"/>
      <c r="B344" s="12"/>
      <c r="C344" s="29"/>
      <c r="D344" s="30"/>
      <c r="E344" s="30"/>
    </row>
    <row r="345" spans="1:5" ht="15.75" customHeight="1">
      <c r="A345" s="54"/>
      <c r="B345" s="12"/>
      <c r="C345" s="29"/>
      <c r="D345" s="30"/>
      <c r="E345" s="30"/>
    </row>
    <row r="346" spans="1:5" ht="15" customHeight="1">
      <c r="A346" s="54"/>
      <c r="B346" s="12"/>
      <c r="C346" s="29"/>
      <c r="D346" s="30"/>
      <c r="E346" s="30"/>
    </row>
    <row r="347" spans="1:5" ht="60" customHeight="1">
      <c r="A347" s="54"/>
      <c r="B347" s="12"/>
      <c r="C347" s="29"/>
      <c r="D347" s="30"/>
      <c r="E347" s="30"/>
    </row>
    <row r="348" spans="1:5" ht="14.25">
      <c r="A348" s="54"/>
      <c r="B348" s="12"/>
      <c r="C348" s="29"/>
      <c r="D348" s="30"/>
      <c r="E348" s="30"/>
    </row>
    <row r="349" spans="1:5" ht="14.25">
      <c r="A349" s="54"/>
      <c r="B349" s="12"/>
      <c r="C349" s="29"/>
      <c r="D349" s="30"/>
      <c r="E349" s="30"/>
    </row>
    <row r="350" spans="1:5" ht="15" customHeight="1">
      <c r="A350" s="54"/>
      <c r="B350" s="12"/>
      <c r="C350" s="29"/>
      <c r="D350" s="30"/>
      <c r="E350" s="30"/>
    </row>
    <row r="351" spans="1:5" ht="15" customHeight="1">
      <c r="A351" s="54"/>
      <c r="B351" s="12"/>
      <c r="C351" s="29"/>
      <c r="D351" s="30"/>
      <c r="E351" s="30"/>
    </row>
    <row r="352" spans="1:5" ht="14.25">
      <c r="A352" s="54"/>
      <c r="B352" s="12"/>
      <c r="C352" s="29"/>
      <c r="D352" s="30"/>
      <c r="E352" s="30"/>
    </row>
    <row r="353" spans="1:5" ht="14.25">
      <c r="A353" s="54"/>
      <c r="B353" s="12"/>
      <c r="C353" s="29"/>
      <c r="D353" s="30"/>
      <c r="E353" s="30"/>
    </row>
    <row r="354" spans="1:5" ht="14.25">
      <c r="A354" s="54"/>
      <c r="B354" s="12"/>
      <c r="C354" s="29"/>
      <c r="D354" s="30"/>
      <c r="E354" s="30"/>
    </row>
    <row r="355" spans="1:5" ht="31.5" customHeight="1">
      <c r="A355" s="54"/>
      <c r="B355" s="12"/>
      <c r="C355" s="29"/>
      <c r="D355" s="30"/>
      <c r="E355" s="30"/>
    </row>
    <row r="356" spans="1:5" ht="15" customHeight="1">
      <c r="A356" s="54"/>
      <c r="B356" s="12"/>
      <c r="C356" s="29"/>
      <c r="D356" s="30"/>
      <c r="E356" s="30"/>
    </row>
    <row r="357" spans="1:5" ht="29.25" customHeight="1">
      <c r="A357" s="54"/>
      <c r="C357" s="29"/>
      <c r="D357" s="30"/>
      <c r="E357" s="30"/>
    </row>
    <row r="358" spans="1:5" ht="29.25" customHeight="1">
      <c r="A358" s="54"/>
      <c r="C358" s="29"/>
      <c r="D358" s="30"/>
      <c r="E358" s="30"/>
    </row>
    <row r="359" spans="1:5" ht="14.25">
      <c r="A359" s="54"/>
      <c r="C359" s="29"/>
      <c r="D359" s="30"/>
      <c r="E359" s="30"/>
    </row>
    <row r="360" spans="1:5" ht="14.25">
      <c r="A360" s="54"/>
      <c r="C360" s="29"/>
      <c r="D360" s="30"/>
      <c r="E360" s="30"/>
    </row>
    <row r="361" spans="1:5" ht="39.75" customHeight="1">
      <c r="A361" s="54"/>
      <c r="C361" s="29"/>
      <c r="D361" s="30"/>
      <c r="E361" s="30"/>
    </row>
    <row r="362" spans="1:5" ht="14.25" customHeight="1">
      <c r="A362" s="54"/>
      <c r="C362" s="29"/>
      <c r="D362" s="30"/>
      <c r="E362" s="30"/>
    </row>
    <row r="363" spans="1:5" ht="14.25">
      <c r="A363" s="54"/>
      <c r="C363" s="29"/>
      <c r="D363" s="30"/>
      <c r="E363" s="30"/>
    </row>
    <row r="364" spans="1:5" ht="14.25">
      <c r="A364" s="54"/>
      <c r="C364" s="29"/>
      <c r="D364" s="30"/>
      <c r="E364" s="30"/>
    </row>
    <row r="365" spans="1:5" ht="14.25">
      <c r="A365" s="54"/>
      <c r="C365" s="29"/>
      <c r="D365" s="30"/>
      <c r="E365" s="30"/>
    </row>
    <row r="366" spans="1:5" ht="14.25">
      <c r="A366" s="54"/>
      <c r="C366" s="29"/>
      <c r="D366" s="30"/>
      <c r="E366" s="30"/>
    </row>
    <row r="367" spans="1:5" ht="15.75" customHeight="1">
      <c r="A367" s="54"/>
      <c r="C367" s="29"/>
      <c r="D367" s="30"/>
      <c r="E367" s="30"/>
    </row>
    <row r="368" spans="1:5" ht="15.75" customHeight="1">
      <c r="A368" s="54"/>
      <c r="C368" s="29"/>
      <c r="D368" s="30"/>
      <c r="E368" s="30"/>
    </row>
    <row r="369" spans="1:5" ht="15.75" customHeight="1">
      <c r="A369" s="54"/>
      <c r="C369" s="29"/>
      <c r="D369" s="30"/>
      <c r="E369" s="30"/>
    </row>
    <row r="370" spans="1:5" ht="15.75" customHeight="1">
      <c r="A370" s="54"/>
      <c r="C370" s="29"/>
      <c r="D370" s="30"/>
      <c r="E370" s="30"/>
    </row>
    <row r="371" spans="1:5" ht="15.75" customHeight="1">
      <c r="A371" s="54"/>
      <c r="C371" s="29"/>
      <c r="D371" s="30"/>
      <c r="E371" s="30"/>
    </row>
    <row r="372" spans="1:5" ht="15.75" customHeight="1">
      <c r="A372" s="54"/>
      <c r="C372" s="29"/>
      <c r="D372" s="30"/>
      <c r="E372" s="30"/>
    </row>
    <row r="373" spans="1:5" ht="14.25">
      <c r="A373" s="54"/>
      <c r="C373" s="29"/>
      <c r="D373" s="30"/>
      <c r="E373" s="30"/>
    </row>
    <row r="374" spans="1:5" ht="14.25">
      <c r="A374" s="54"/>
      <c r="C374" s="29"/>
      <c r="D374" s="30"/>
      <c r="E374" s="30"/>
    </row>
    <row r="375" spans="1:5" ht="57.75" customHeight="1">
      <c r="A375" s="54"/>
      <c r="C375" s="29"/>
      <c r="D375" s="30"/>
      <c r="E375" s="30"/>
    </row>
    <row r="376" spans="1:5" ht="15" customHeight="1">
      <c r="A376" s="54"/>
      <c r="C376" s="29"/>
      <c r="D376" s="30"/>
      <c r="E376" s="30"/>
    </row>
    <row r="377" spans="1:5" ht="15.75" customHeight="1">
      <c r="A377" s="54"/>
      <c r="C377" s="29"/>
      <c r="D377" s="30"/>
      <c r="E377" s="30"/>
    </row>
    <row r="378" spans="1:5" ht="14.25">
      <c r="A378" s="54"/>
      <c r="C378" s="29"/>
      <c r="D378" s="30"/>
      <c r="E378" s="30"/>
    </row>
    <row r="379" spans="1:5" ht="14.25">
      <c r="A379" s="54"/>
      <c r="C379" s="29"/>
      <c r="D379" s="30"/>
      <c r="E379" s="30"/>
    </row>
    <row r="380" spans="1:5" ht="14.25">
      <c r="A380" s="54"/>
      <c r="C380" s="29"/>
      <c r="D380" s="30"/>
      <c r="E380" s="30"/>
    </row>
    <row r="381" spans="1:5" ht="14.25">
      <c r="A381" s="54"/>
      <c r="C381" s="29"/>
      <c r="D381" s="30"/>
      <c r="E381" s="30"/>
    </row>
    <row r="382" spans="1:5" ht="48" customHeight="1">
      <c r="A382" s="54"/>
      <c r="C382" s="29"/>
      <c r="D382" s="30"/>
      <c r="E382" s="30"/>
    </row>
    <row r="383" spans="1:5" ht="14.25">
      <c r="A383" s="54"/>
      <c r="C383" s="29"/>
      <c r="D383" s="30"/>
      <c r="E383" s="30"/>
    </row>
    <row r="384" spans="1:5" ht="14.25">
      <c r="A384" s="54"/>
      <c r="C384" s="29"/>
      <c r="D384" s="30"/>
      <c r="E384" s="30"/>
    </row>
    <row r="385" spans="1:5" ht="14.25">
      <c r="A385" s="54"/>
      <c r="C385" s="29"/>
      <c r="D385" s="30"/>
      <c r="E385" s="30"/>
    </row>
    <row r="386" spans="1:5" ht="14.25">
      <c r="A386" s="54"/>
      <c r="C386" s="29"/>
      <c r="D386" s="30"/>
      <c r="E386" s="30"/>
    </row>
    <row r="387" spans="1:5" ht="14.25">
      <c r="A387" s="54"/>
      <c r="C387" s="29"/>
      <c r="D387" s="30"/>
      <c r="E387" s="30"/>
    </row>
    <row r="388" spans="1:5" ht="14.25">
      <c r="A388" s="54"/>
      <c r="C388" s="29"/>
      <c r="D388" s="30"/>
      <c r="E388" s="30"/>
    </row>
    <row r="389" spans="1:5" ht="14.25">
      <c r="A389" s="54"/>
      <c r="C389" s="29"/>
      <c r="D389" s="30"/>
      <c r="E389" s="30"/>
    </row>
    <row r="390" spans="1:5" ht="14.25">
      <c r="A390" s="54"/>
      <c r="C390" s="29"/>
      <c r="D390" s="30"/>
      <c r="E390" s="30"/>
    </row>
    <row r="391" spans="1:5" ht="14.25">
      <c r="A391" s="54"/>
      <c r="C391" s="29"/>
      <c r="D391" s="30"/>
      <c r="E391" s="30"/>
    </row>
    <row r="392" spans="1:5" ht="14.25">
      <c r="A392" s="54"/>
      <c r="C392" s="29"/>
      <c r="D392" s="30"/>
      <c r="E392" s="30"/>
    </row>
    <row r="393" spans="1:5" ht="14.25">
      <c r="A393" s="54"/>
      <c r="C393" s="29"/>
      <c r="D393" s="30"/>
      <c r="E393" s="30"/>
    </row>
    <row r="394" spans="1:5" ht="14.25">
      <c r="A394" s="54"/>
      <c r="C394" s="29"/>
      <c r="D394" s="30"/>
      <c r="E394" s="30"/>
    </row>
    <row r="395" spans="1:5" ht="14.25">
      <c r="A395" s="54"/>
      <c r="C395" s="29"/>
      <c r="D395" s="30"/>
      <c r="E395" s="30"/>
    </row>
    <row r="396" spans="1:5" ht="14.25">
      <c r="A396" s="54"/>
      <c r="C396" s="29"/>
      <c r="D396" s="30"/>
      <c r="E396" s="30"/>
    </row>
    <row r="397" spans="1:5" ht="14.25">
      <c r="A397" s="54"/>
      <c r="C397" s="29"/>
      <c r="D397" s="30"/>
      <c r="E397" s="30"/>
    </row>
    <row r="398" spans="1:5" ht="14.25">
      <c r="A398" s="54"/>
      <c r="C398" s="29"/>
      <c r="D398" s="30"/>
      <c r="E398" s="30"/>
    </row>
    <row r="399" spans="1:5" ht="14.25">
      <c r="A399" s="54"/>
      <c r="C399" s="29"/>
      <c r="D399" s="30"/>
      <c r="E399" s="30"/>
    </row>
    <row r="400" spans="1:5" ht="14.25">
      <c r="A400" s="54"/>
      <c r="C400" s="29"/>
      <c r="D400" s="30"/>
      <c r="E400" s="30"/>
    </row>
    <row r="401" spans="1:5" ht="14.25">
      <c r="A401" s="54"/>
      <c r="C401" s="29"/>
      <c r="D401" s="30"/>
      <c r="E401" s="30"/>
    </row>
    <row r="402" spans="1:5" ht="14.25">
      <c r="A402" s="54"/>
      <c r="C402" s="29"/>
      <c r="D402" s="30"/>
      <c r="E402" s="30"/>
    </row>
    <row r="403" spans="1:5" ht="14.25">
      <c r="A403" s="54"/>
      <c r="C403" s="29"/>
      <c r="D403" s="30"/>
      <c r="E403" s="30"/>
    </row>
    <row r="404" spans="1:5" ht="14.25">
      <c r="A404" s="54"/>
      <c r="C404" s="29"/>
      <c r="D404" s="30"/>
      <c r="E404" s="30"/>
    </row>
    <row r="405" spans="1:5" ht="14.25">
      <c r="A405" s="54"/>
      <c r="C405" s="29"/>
      <c r="D405" s="30"/>
      <c r="E405" s="30"/>
    </row>
    <row r="406" spans="1:5" ht="14.25">
      <c r="A406" s="54"/>
      <c r="C406" s="29"/>
      <c r="D406" s="30"/>
      <c r="E406" s="30"/>
    </row>
    <row r="407" spans="1:5" ht="14.25">
      <c r="A407" s="54"/>
      <c r="C407" s="29"/>
      <c r="D407" s="30"/>
      <c r="E407" s="30"/>
    </row>
    <row r="408" spans="1:5" ht="14.25">
      <c r="A408" s="54"/>
      <c r="B408" s="12"/>
      <c r="C408" s="29"/>
      <c r="D408" s="30"/>
      <c r="E408" s="30"/>
    </row>
    <row r="409" spans="1:5" ht="14.25">
      <c r="A409" s="54"/>
      <c r="B409" s="12"/>
      <c r="C409" s="29"/>
      <c r="D409" s="30"/>
      <c r="E409" s="30"/>
    </row>
    <row r="410" spans="1:5" ht="14.25">
      <c r="A410" s="54"/>
      <c r="B410" s="12"/>
      <c r="C410" s="29"/>
      <c r="D410" s="30"/>
      <c r="E410" s="30"/>
    </row>
    <row r="411" spans="1:5" ht="14.25">
      <c r="A411" s="54"/>
      <c r="B411" s="12"/>
      <c r="C411" s="29"/>
      <c r="D411" s="30"/>
      <c r="E411" s="30"/>
    </row>
    <row r="412" spans="1:5" ht="14.25">
      <c r="A412" s="54"/>
      <c r="B412" s="12"/>
      <c r="C412" s="29"/>
      <c r="D412" s="30"/>
      <c r="E412" s="30"/>
    </row>
    <row r="413" spans="1:5" ht="14.25">
      <c r="A413" s="54"/>
      <c r="B413" s="12"/>
      <c r="C413" s="29"/>
      <c r="D413" s="30"/>
      <c r="E413" s="30"/>
    </row>
    <row r="414" spans="1:5" ht="14.25">
      <c r="A414" s="54"/>
      <c r="B414" s="12"/>
      <c r="C414" s="29"/>
      <c r="D414" s="30"/>
      <c r="E414" s="30"/>
    </row>
    <row r="415" spans="1:5" ht="14.25">
      <c r="A415" s="54"/>
      <c r="B415" s="12"/>
      <c r="C415" s="29"/>
      <c r="D415" s="30"/>
      <c r="E415" s="30"/>
    </row>
    <row r="416" spans="1:5" ht="14.25">
      <c r="A416" s="54"/>
      <c r="B416" s="12"/>
      <c r="C416" s="29"/>
      <c r="D416" s="30"/>
      <c r="E416" s="30"/>
    </row>
    <row r="417" spans="1:5" ht="14.25">
      <c r="A417" s="54"/>
      <c r="B417" s="12"/>
      <c r="C417" s="29"/>
      <c r="D417" s="30"/>
      <c r="E417" s="30"/>
    </row>
    <row r="418" spans="1:5" ht="14.25">
      <c r="A418" s="54"/>
      <c r="B418" s="12"/>
      <c r="C418" s="29"/>
      <c r="D418" s="30"/>
      <c r="E418" s="30"/>
    </row>
    <row r="419" spans="1:5" ht="14.25">
      <c r="A419" s="54"/>
      <c r="B419" s="12"/>
      <c r="C419" s="29"/>
      <c r="D419" s="30"/>
      <c r="E419" s="30"/>
    </row>
    <row r="420" spans="1:5" ht="14.25">
      <c r="A420" s="54"/>
      <c r="B420" s="12"/>
      <c r="C420" s="29"/>
      <c r="D420" s="30"/>
      <c r="E420" s="30"/>
    </row>
    <row r="421" spans="1:5" ht="14.25">
      <c r="A421" s="54"/>
      <c r="B421" s="12"/>
      <c r="C421" s="29"/>
      <c r="D421" s="30"/>
      <c r="E421" s="30"/>
    </row>
    <row r="422" spans="1:5" ht="14.25">
      <c r="A422" s="54"/>
      <c r="B422" s="12"/>
      <c r="C422" s="29"/>
      <c r="D422" s="30"/>
      <c r="E422" s="30"/>
    </row>
    <row r="423" spans="1:5" ht="14.25">
      <c r="A423" s="54"/>
      <c r="B423" s="12"/>
      <c r="C423" s="29"/>
      <c r="D423" s="30"/>
      <c r="E423" s="30"/>
    </row>
    <row r="424" spans="1:5" ht="14.25">
      <c r="A424" s="54"/>
      <c r="B424" s="12"/>
      <c r="C424" s="29"/>
      <c r="D424" s="30"/>
      <c r="E424" s="30"/>
    </row>
    <row r="425" spans="1:5" ht="14.25">
      <c r="A425" s="54"/>
      <c r="B425" s="12"/>
      <c r="C425" s="29"/>
      <c r="D425" s="30"/>
      <c r="E425" s="30"/>
    </row>
    <row r="426" spans="1:5" ht="14.25">
      <c r="A426" s="54"/>
      <c r="B426" s="12"/>
      <c r="C426" s="29"/>
      <c r="D426" s="30"/>
      <c r="E426" s="30"/>
    </row>
    <row r="427" spans="1:5" ht="14.25">
      <c r="A427" s="54"/>
      <c r="B427" s="12"/>
      <c r="C427" s="29"/>
      <c r="D427" s="30"/>
      <c r="E427" s="30"/>
    </row>
    <row r="428" spans="1:5" ht="14.25">
      <c r="A428" s="54"/>
      <c r="B428" s="12"/>
      <c r="C428" s="29"/>
      <c r="D428" s="30"/>
      <c r="E428" s="30"/>
    </row>
    <row r="429" spans="1:5" ht="14.25">
      <c r="A429" s="54"/>
      <c r="B429" s="12"/>
      <c r="C429" s="29"/>
      <c r="D429" s="30"/>
      <c r="E429" s="30"/>
    </row>
    <row r="430" spans="1:5" ht="14.25">
      <c r="A430" s="54"/>
      <c r="B430" s="12"/>
      <c r="C430" s="29"/>
      <c r="D430" s="30"/>
      <c r="E430" s="30"/>
    </row>
    <row r="431" spans="1:5" ht="14.25">
      <c r="A431" s="54"/>
      <c r="B431" s="12"/>
      <c r="C431" s="29"/>
      <c r="D431" s="30"/>
      <c r="E431" s="30"/>
    </row>
    <row r="432" spans="1:5" ht="14.25">
      <c r="A432" s="54"/>
      <c r="B432" s="12"/>
      <c r="C432" s="29"/>
      <c r="D432" s="30"/>
      <c r="E432" s="30"/>
    </row>
    <row r="433" spans="1:5" ht="14.25">
      <c r="A433" s="54"/>
      <c r="B433" s="12"/>
      <c r="C433" s="29"/>
      <c r="D433" s="30"/>
      <c r="E433" s="30"/>
    </row>
    <row r="434" spans="2:5" ht="14.25">
      <c r="B434" s="12"/>
      <c r="C434" s="29"/>
      <c r="D434" s="30"/>
      <c r="E434" s="30"/>
    </row>
  </sheetData>
  <sheetProtection/>
  <mergeCells count="14">
    <mergeCell ref="A13:E13"/>
    <mergeCell ref="A14:E14"/>
    <mergeCell ref="A15:E15"/>
    <mergeCell ref="A16:E16"/>
    <mergeCell ref="B25:G25"/>
    <mergeCell ref="B26:G26"/>
    <mergeCell ref="B24:G24"/>
    <mergeCell ref="A20:E20"/>
    <mergeCell ref="A19:E19"/>
    <mergeCell ref="A10:E10"/>
    <mergeCell ref="A11:E11"/>
    <mergeCell ref="A12:E12"/>
    <mergeCell ref="A17:E17"/>
    <mergeCell ref="A18:E18"/>
  </mergeCells>
  <printOptions/>
  <pageMargins left="0.75" right="0.75" top="1" bottom="1" header="0.5" footer="0.5"/>
  <pageSetup horizontalDpi="600" verticalDpi="600" orientation="portrait" paperSize="9" scale="71" r:id="rId1"/>
  <rowBreaks count="9" manualBreakCount="9">
    <brk id="23" max="6" man="1"/>
    <brk id="49" max="6" man="1"/>
    <brk id="86" max="6" man="1"/>
    <brk id="113" max="6" man="1"/>
    <brk id="130" max="6" man="1"/>
    <brk id="170" max="6" man="1"/>
    <brk id="178" max="6" man="1"/>
    <brk id="220" max="6" man="1"/>
    <brk id="249" max="6" man="1"/>
  </rowBreaks>
</worksheet>
</file>

<file path=xl/worksheets/sheet2.xml><?xml version="1.0" encoding="utf-8"?>
<worksheet xmlns="http://schemas.openxmlformats.org/spreadsheetml/2006/main" xmlns:r="http://schemas.openxmlformats.org/officeDocument/2006/relationships">
  <dimension ref="A2:G56"/>
  <sheetViews>
    <sheetView view="pageBreakPreview" zoomScaleNormal="60" zoomScaleSheetLayoutView="100" zoomScalePageLayoutView="0" workbookViewId="0" topLeftCell="A1">
      <selection activeCell="E25" sqref="E25:E27"/>
    </sheetView>
  </sheetViews>
  <sheetFormatPr defaultColWidth="8.8515625" defaultRowHeight="12.75"/>
  <cols>
    <col min="1" max="1" width="7.00390625" style="21" customWidth="1"/>
    <col min="2" max="2" width="52.28125" style="22" customWidth="1"/>
    <col min="3" max="3" width="5.421875" style="23" customWidth="1"/>
    <col min="4" max="4" width="2.7109375" style="24" hidden="1" customWidth="1"/>
    <col min="5" max="5" width="14.57421875" style="25" customWidth="1"/>
    <col min="6" max="6" width="10.7109375" style="26" customWidth="1"/>
    <col min="7" max="16384" width="8.8515625" style="26" customWidth="1"/>
  </cols>
  <sheetData>
    <row r="2" ht="18">
      <c r="B2" s="125"/>
    </row>
    <row r="3" spans="1:5" s="4" customFormat="1" ht="15.75">
      <c r="A3" s="1"/>
      <c r="B3" s="18" t="s">
        <v>25</v>
      </c>
      <c r="C3" s="6"/>
      <c r="D3" s="9"/>
      <c r="E3" s="3"/>
    </row>
    <row r="4" spans="1:5" s="4" customFormat="1" ht="15.75">
      <c r="A4" s="1"/>
      <c r="B4" s="18" t="s">
        <v>116</v>
      </c>
      <c r="C4" s="6"/>
      <c r="D4" s="9"/>
      <c r="E4" s="3"/>
    </row>
    <row r="5" spans="1:5" s="4" customFormat="1" ht="14.25">
      <c r="A5" s="1"/>
      <c r="B5" s="2"/>
      <c r="C5" s="6"/>
      <c r="D5" s="9"/>
      <c r="E5" s="3"/>
    </row>
    <row r="6" spans="1:5" s="4" customFormat="1" ht="15">
      <c r="A6" s="1"/>
      <c r="B6" s="17" t="s">
        <v>26</v>
      </c>
      <c r="C6" s="6"/>
      <c r="D6" s="9"/>
      <c r="E6" s="3"/>
    </row>
    <row r="7" spans="1:5" s="4" customFormat="1" ht="14.25">
      <c r="A7" s="1"/>
      <c r="B7" s="2"/>
      <c r="C7" s="6"/>
      <c r="D7" s="9"/>
      <c r="E7" s="3"/>
    </row>
    <row r="8" spans="1:5" s="4" customFormat="1" ht="15" customHeight="1">
      <c r="A8" s="19" t="s">
        <v>7</v>
      </c>
      <c r="B8" s="2" t="s">
        <v>57</v>
      </c>
      <c r="C8" s="6"/>
      <c r="D8" s="9"/>
      <c r="E8" s="3"/>
    </row>
    <row r="9" spans="1:5" s="4" customFormat="1" ht="14.25">
      <c r="A9" s="19"/>
      <c r="B9" s="2"/>
      <c r="C9" s="6"/>
      <c r="D9" s="9"/>
      <c r="E9" s="3"/>
    </row>
    <row r="10" spans="1:5" s="4" customFormat="1" ht="14.25" customHeight="1">
      <c r="A10" s="19" t="s">
        <v>9</v>
      </c>
      <c r="B10" s="2" t="s">
        <v>58</v>
      </c>
      <c r="C10" s="6"/>
      <c r="D10" s="9"/>
      <c r="E10" s="3"/>
    </row>
    <row r="11" spans="1:5" s="4" customFormat="1" ht="14.25">
      <c r="A11" s="19"/>
      <c r="B11" s="2"/>
      <c r="C11" s="6"/>
      <c r="D11" s="9"/>
      <c r="E11" s="3"/>
    </row>
    <row r="12" spans="1:5" s="4" customFormat="1" ht="15" customHeight="1">
      <c r="A12" s="19" t="s">
        <v>10</v>
      </c>
      <c r="B12" s="2" t="s">
        <v>59</v>
      </c>
      <c r="C12" s="6"/>
      <c r="D12" s="9"/>
      <c r="E12" s="3"/>
    </row>
    <row r="13" spans="1:5" s="4" customFormat="1" ht="14.25">
      <c r="A13" s="19"/>
      <c r="B13" s="2"/>
      <c r="C13" s="6"/>
      <c r="D13" s="9"/>
      <c r="E13" s="3"/>
    </row>
    <row r="14" spans="1:5" s="4" customFormat="1" ht="15" customHeight="1">
      <c r="A14" s="19" t="s">
        <v>13</v>
      </c>
      <c r="B14" s="2" t="s">
        <v>60</v>
      </c>
      <c r="C14" s="6"/>
      <c r="D14" s="9"/>
      <c r="E14" s="3"/>
    </row>
    <row r="15" spans="1:5" s="4" customFormat="1" ht="14.25">
      <c r="A15" s="19"/>
      <c r="B15" s="2"/>
      <c r="C15" s="6"/>
      <c r="D15" s="9"/>
      <c r="E15" s="3"/>
    </row>
    <row r="16" spans="1:5" s="4" customFormat="1" ht="14.25">
      <c r="A16" s="19" t="s">
        <v>0</v>
      </c>
      <c r="B16" s="2" t="s">
        <v>31</v>
      </c>
      <c r="C16" s="6"/>
      <c r="D16" s="9"/>
      <c r="E16" s="3"/>
    </row>
    <row r="17" spans="1:5" s="4" customFormat="1" ht="14.25">
      <c r="A17" s="19"/>
      <c r="B17" s="2"/>
      <c r="C17" s="6"/>
      <c r="D17" s="9"/>
      <c r="E17" s="3"/>
    </row>
    <row r="18" spans="1:5" s="4" customFormat="1" ht="15.75" customHeight="1">
      <c r="A18" s="19" t="s">
        <v>14</v>
      </c>
      <c r="B18" s="2" t="s">
        <v>61</v>
      </c>
      <c r="C18" s="6"/>
      <c r="D18" s="9"/>
      <c r="E18" s="3"/>
    </row>
    <row r="19" spans="1:5" s="4" customFormat="1" ht="14.25">
      <c r="A19" s="19"/>
      <c r="B19" s="2"/>
      <c r="C19" s="6"/>
      <c r="D19" s="9"/>
      <c r="E19" s="3"/>
    </row>
    <row r="20" spans="1:5" s="4" customFormat="1" ht="15" customHeight="1">
      <c r="A20" s="19" t="s">
        <v>15</v>
      </c>
      <c r="B20" s="2" t="s">
        <v>62</v>
      </c>
      <c r="C20" s="6"/>
      <c r="D20" s="9"/>
      <c r="E20" s="3"/>
    </row>
    <row r="21" spans="1:5" s="4" customFormat="1" ht="14.25">
      <c r="A21" s="19"/>
      <c r="B21" s="2"/>
      <c r="C21" s="6"/>
      <c r="D21" s="9"/>
      <c r="E21" s="3"/>
    </row>
    <row r="22" spans="1:5" s="4" customFormat="1" ht="28.5" customHeight="1" thickBot="1">
      <c r="A22" s="172" t="s">
        <v>94</v>
      </c>
      <c r="B22" s="2" t="s">
        <v>143</v>
      </c>
      <c r="C22" s="173"/>
      <c r="D22" s="174"/>
      <c r="E22" s="13"/>
    </row>
    <row r="23" spans="1:5" s="4" customFormat="1" ht="15" customHeight="1">
      <c r="A23" s="19"/>
      <c r="B23" s="2"/>
      <c r="C23" s="6"/>
      <c r="D23" s="9"/>
      <c r="E23" s="3"/>
    </row>
    <row r="24" spans="1:5" s="4" customFormat="1" ht="15">
      <c r="A24" s="19"/>
      <c r="B24" s="20" t="s">
        <v>27</v>
      </c>
      <c r="C24" s="14"/>
      <c r="D24" s="14"/>
      <c r="E24" s="11"/>
    </row>
    <row r="25" spans="1:5" s="4" customFormat="1" ht="15">
      <c r="A25" s="19"/>
      <c r="B25" s="20"/>
      <c r="C25" s="14"/>
      <c r="D25" s="14"/>
      <c r="E25" s="11"/>
    </row>
    <row r="26" spans="1:5" s="4" customFormat="1" ht="14.25">
      <c r="A26" s="19"/>
      <c r="B26" s="2"/>
      <c r="C26" s="6"/>
      <c r="D26" s="9"/>
      <c r="E26" s="3"/>
    </row>
    <row r="27" spans="1:5" s="4" customFormat="1" ht="15">
      <c r="A27" s="19"/>
      <c r="B27" s="17"/>
      <c r="C27" s="14"/>
      <c r="D27" s="14"/>
      <c r="E27" s="11"/>
    </row>
    <row r="28" spans="1:5" s="4" customFormat="1" ht="15">
      <c r="A28" s="1"/>
      <c r="B28" s="17"/>
      <c r="C28" s="14"/>
      <c r="D28" s="14"/>
      <c r="E28" s="11"/>
    </row>
    <row r="29" spans="1:5" s="4" customFormat="1" ht="15">
      <c r="A29" s="1"/>
      <c r="B29" s="17"/>
      <c r="C29" s="14"/>
      <c r="D29" s="14"/>
      <c r="E29" s="11"/>
    </row>
    <row r="30" spans="1:5" s="4" customFormat="1" ht="15">
      <c r="A30" s="1"/>
      <c r="B30" s="17"/>
      <c r="C30" s="14"/>
      <c r="D30" s="14"/>
      <c r="E30" s="11"/>
    </row>
    <row r="31" spans="1:5" s="4" customFormat="1" ht="15">
      <c r="A31" s="1"/>
      <c r="B31" s="17"/>
      <c r="C31" s="14"/>
      <c r="D31" s="14"/>
      <c r="E31" s="11"/>
    </row>
    <row r="32" spans="1:5" s="4" customFormat="1" ht="15">
      <c r="A32" s="1"/>
      <c r="B32" s="17"/>
      <c r="C32" s="14"/>
      <c r="D32" s="14"/>
      <c r="E32" s="11"/>
    </row>
    <row r="33" spans="1:5" s="4" customFormat="1" ht="15">
      <c r="A33" s="1"/>
      <c r="B33" s="17"/>
      <c r="C33" s="14"/>
      <c r="D33" s="14"/>
      <c r="E33" s="11"/>
    </row>
    <row r="34" spans="1:5" s="4" customFormat="1" ht="15">
      <c r="A34" s="1"/>
      <c r="B34" s="17"/>
      <c r="C34" s="14"/>
      <c r="D34" s="14"/>
      <c r="E34" s="11"/>
    </row>
    <row r="35" spans="1:5" s="4" customFormat="1" ht="15">
      <c r="A35" s="1"/>
      <c r="B35" s="17"/>
      <c r="C35" s="14"/>
      <c r="D35" s="14"/>
      <c r="E35" s="11"/>
    </row>
    <row r="36" spans="1:5" s="4" customFormat="1" ht="15">
      <c r="A36" s="1"/>
      <c r="B36" s="17"/>
      <c r="C36" s="14"/>
      <c r="D36" s="14"/>
      <c r="E36" s="11"/>
    </row>
    <row r="37" spans="1:5" s="4" customFormat="1" ht="15">
      <c r="A37" s="1"/>
      <c r="B37" s="17"/>
      <c r="C37" s="14"/>
      <c r="D37" s="14"/>
      <c r="E37" s="11"/>
    </row>
    <row r="38" spans="1:5" s="4" customFormat="1" ht="14.25">
      <c r="A38" s="1"/>
      <c r="B38" s="41"/>
      <c r="C38" s="29"/>
      <c r="D38" s="32"/>
      <c r="E38" s="30"/>
    </row>
    <row r="39" spans="1:5" s="4" customFormat="1" ht="14.25">
      <c r="A39" s="1"/>
      <c r="B39" s="41"/>
      <c r="C39" s="29"/>
      <c r="D39" s="32"/>
      <c r="E39" s="30"/>
    </row>
    <row r="40" spans="1:5" s="4" customFormat="1" ht="14.25">
      <c r="A40" s="1"/>
      <c r="B40" s="41"/>
      <c r="C40" s="29"/>
      <c r="D40" s="32"/>
      <c r="E40" s="30"/>
    </row>
    <row r="41" spans="1:5" s="4" customFormat="1" ht="13.5" customHeight="1">
      <c r="A41" s="54"/>
      <c r="B41" s="59" t="s">
        <v>154</v>
      </c>
      <c r="C41" s="23"/>
      <c r="D41" s="24"/>
      <c r="E41" s="25"/>
    </row>
    <row r="42" spans="1:6" s="4" customFormat="1" ht="18" hidden="1">
      <c r="A42" s="57"/>
      <c r="B42" s="60" t="s">
        <v>91</v>
      </c>
      <c r="C42" s="23"/>
      <c r="D42" s="24"/>
      <c r="E42" s="25"/>
      <c r="F42" s="28"/>
    </row>
    <row r="43" spans="1:6" s="4" customFormat="1" ht="18" hidden="1">
      <c r="A43" s="57"/>
      <c r="B43" s="199" t="s">
        <v>76</v>
      </c>
      <c r="C43" s="199"/>
      <c r="D43" s="24"/>
      <c r="E43" s="25"/>
      <c r="F43" s="28"/>
    </row>
    <row r="44" spans="1:5" s="4" customFormat="1" ht="30.75" hidden="1">
      <c r="A44" s="58"/>
      <c r="B44" s="60" t="s">
        <v>77</v>
      </c>
      <c r="C44" s="23"/>
      <c r="D44" s="24"/>
      <c r="E44" s="25"/>
    </row>
    <row r="45" spans="1:7" s="4" customFormat="1" ht="18" hidden="1">
      <c r="A45" s="58"/>
      <c r="B45" s="60"/>
      <c r="C45" s="23"/>
      <c r="D45" s="24"/>
      <c r="E45" s="25"/>
      <c r="F45" s="26"/>
      <c r="G45" s="26"/>
    </row>
    <row r="46" spans="1:5" s="4" customFormat="1" ht="18" hidden="1">
      <c r="A46" s="58"/>
      <c r="B46" s="60"/>
      <c r="C46" s="23"/>
      <c r="D46" s="24"/>
      <c r="E46" s="25"/>
    </row>
    <row r="47" spans="1:7" s="4" customFormat="1" ht="18">
      <c r="A47" s="58"/>
      <c r="B47" s="60" t="s">
        <v>75</v>
      </c>
      <c r="C47" s="23"/>
      <c r="D47" s="24"/>
      <c r="E47" s="25"/>
      <c r="F47" s="55"/>
      <c r="G47" s="55"/>
    </row>
    <row r="48" spans="1:7" s="4" customFormat="1" ht="18">
      <c r="A48" s="58"/>
      <c r="B48" s="60" t="s">
        <v>78</v>
      </c>
      <c r="C48" s="23"/>
      <c r="D48" s="24"/>
      <c r="E48" s="25"/>
      <c r="F48" s="55"/>
      <c r="G48" s="55"/>
    </row>
    <row r="49" spans="1:7" s="4" customFormat="1" ht="18">
      <c r="A49" s="58"/>
      <c r="B49" s="60"/>
      <c r="C49" s="23"/>
      <c r="D49" s="24"/>
      <c r="E49" s="25"/>
      <c r="F49" s="26"/>
      <c r="G49" s="26"/>
    </row>
    <row r="50" spans="1:5" s="4" customFormat="1" ht="18">
      <c r="A50" s="58"/>
      <c r="B50" s="60"/>
      <c r="C50" s="23"/>
      <c r="D50" s="24"/>
      <c r="E50" s="25"/>
    </row>
    <row r="51" spans="1:4" s="4" customFormat="1" ht="18">
      <c r="A51" s="58"/>
      <c r="B51" s="23"/>
      <c r="C51" s="24"/>
      <c r="D51" s="25"/>
    </row>
    <row r="52" spans="1:4" s="4" customFormat="1" ht="18">
      <c r="A52" s="58"/>
      <c r="B52" s="23"/>
      <c r="C52" s="24"/>
      <c r="D52" s="25"/>
    </row>
    <row r="53" spans="1:5" s="4" customFormat="1" ht="18">
      <c r="A53" s="58"/>
      <c r="B53" s="41"/>
      <c r="C53" s="29"/>
      <c r="D53" s="32"/>
      <c r="E53" s="30"/>
    </row>
    <row r="54" spans="1:5" s="4" customFormat="1" ht="18">
      <c r="A54" s="58"/>
      <c r="B54" s="22"/>
      <c r="C54" s="23"/>
      <c r="D54" s="24"/>
      <c r="E54" s="25"/>
    </row>
    <row r="55" spans="1:5" s="4" customFormat="1" ht="18">
      <c r="A55" s="58"/>
      <c r="B55" s="22"/>
      <c r="C55" s="23"/>
      <c r="D55" s="24"/>
      <c r="E55" s="25"/>
    </row>
    <row r="56" spans="1:6" s="4" customFormat="1" ht="18">
      <c r="A56" s="57"/>
      <c r="B56" s="22"/>
      <c r="C56" s="23"/>
      <c r="D56" s="24"/>
      <c r="E56" s="25"/>
      <c r="F56" s="28"/>
    </row>
  </sheetData>
  <sheetProtection/>
  <mergeCells count="1">
    <mergeCell ref="B43:C43"/>
  </mergeCells>
  <printOptions/>
  <pageMargins left="0.75" right="0.75" top="1.63" bottom="1" header="0.5" footer="0.5"/>
  <pageSetup horizontalDpi="600" verticalDpi="600" orientation="portrait" paperSize="9" r:id="rId1"/>
  <rowBreaks count="1" manualBreakCount="1">
    <brk id="3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PROJEKTNI ODJEL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HIDROREGULACIJA BJELOVAR</dc:creator>
  <cp:keywords/>
  <dc:description/>
  <cp:lastModifiedBy>MSplivalo</cp:lastModifiedBy>
  <cp:lastPrinted>2013-12-12T12:47:30Z</cp:lastPrinted>
  <dcterms:created xsi:type="dcterms:W3CDTF">1999-03-15T06:22:51Z</dcterms:created>
  <dcterms:modified xsi:type="dcterms:W3CDTF">2017-10-06T07:39:06Z</dcterms:modified>
  <cp:category/>
  <cp:version/>
  <cp:contentType/>
  <cp:contentStatus/>
</cp:coreProperties>
</file>